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O13" i="1"/>
  <c r="DO12"/>
  <c r="DO11"/>
  <c r="DO9"/>
  <c r="DN9"/>
  <c r="DO10"/>
  <c r="DO14"/>
  <c r="DO15"/>
  <c r="DO16"/>
  <c r="DO17"/>
  <c r="DO18"/>
  <c r="DO19"/>
  <c r="DO20"/>
  <c r="DO21"/>
  <c r="DO22"/>
  <c r="DO23"/>
  <c r="DO24"/>
  <c r="DO25"/>
  <c r="DO26"/>
  <c r="DO27"/>
  <c r="DO28"/>
  <c r="DO29"/>
  <c r="DO30"/>
  <c r="DO31"/>
  <c r="DO32"/>
  <c r="DO33"/>
  <c r="DO34"/>
  <c r="DO35"/>
  <c r="DO36"/>
  <c r="DO37"/>
  <c r="DO39"/>
  <c r="DO41"/>
  <c r="DO8"/>
  <c r="DO7"/>
  <c r="DN35"/>
  <c r="DN34"/>
  <c r="DN33"/>
  <c r="DN30"/>
  <c r="DN29"/>
  <c r="DP9" l="1"/>
  <c r="DP30"/>
  <c r="DQ30" s="1"/>
  <c r="DP32"/>
  <c r="DQ32" s="1"/>
  <c r="DP35"/>
  <c r="DQ35" l="1"/>
  <c r="DR35" s="1"/>
  <c r="DS35" s="1"/>
  <c r="DR32"/>
  <c r="DS32" s="1"/>
  <c r="DT32" s="1"/>
  <c r="DP31"/>
  <c r="DQ31" s="1"/>
  <c r="DR30"/>
  <c r="DS30" s="1"/>
  <c r="DT30" s="1"/>
  <c r="DP33"/>
  <c r="DQ33" s="1"/>
  <c r="DP34"/>
  <c r="DP29"/>
  <c r="DR31" l="1"/>
  <c r="DT35"/>
  <c r="DU35" s="1"/>
  <c r="DQ29"/>
  <c r="DR33"/>
  <c r="DS33" s="1"/>
  <c r="DU30"/>
  <c r="DU32"/>
  <c r="DQ34"/>
  <c r="DR34" s="1"/>
  <c r="DT33" l="1"/>
  <c r="DU33" s="1"/>
  <c r="DS31"/>
  <c r="DV35"/>
  <c r="DW35" s="1"/>
  <c r="DX35" s="1"/>
  <c r="DS34"/>
  <c r="DT34" s="1"/>
  <c r="DR29"/>
  <c r="DS29" s="1"/>
  <c r="DV32"/>
  <c r="DV30"/>
  <c r="DT31" l="1"/>
  <c r="DU31" s="1"/>
  <c r="DV31" s="1"/>
  <c r="DW31" s="1"/>
  <c r="DT29"/>
  <c r="DU34"/>
  <c r="DW30"/>
  <c r="DX30" s="1"/>
  <c r="DY30" s="1"/>
  <c r="DW32"/>
  <c r="DV33"/>
  <c r="DW33" s="1"/>
  <c r="DY35"/>
  <c r="DX31" l="1"/>
  <c r="DY31" s="1"/>
  <c r="EA35"/>
  <c r="EB35" s="1"/>
  <c r="EC35" s="1"/>
  <c r="ED35" s="1"/>
  <c r="EE35" s="1"/>
  <c r="EF35" s="1"/>
  <c r="EG35" s="1"/>
  <c r="EH35" s="1"/>
  <c r="EI35" s="1"/>
  <c r="DX33"/>
  <c r="DY33" s="1"/>
  <c r="EA33" s="1"/>
  <c r="EB33" s="1"/>
  <c r="EC33" s="1"/>
  <c r="ED33" s="1"/>
  <c r="EE33" s="1"/>
  <c r="EF33" s="1"/>
  <c r="EG33" s="1"/>
  <c r="EH33" s="1"/>
  <c r="EI33" s="1"/>
  <c r="DU29"/>
  <c r="DX32"/>
  <c r="DY32" s="1"/>
  <c r="EA32" s="1"/>
  <c r="EB32" s="1"/>
  <c r="EC32" s="1"/>
  <c r="ED32" s="1"/>
  <c r="EE32" s="1"/>
  <c r="EF32" s="1"/>
  <c r="EG32" s="1"/>
  <c r="EH32" s="1"/>
  <c r="EI32" s="1"/>
  <c r="DV34"/>
  <c r="DZ30"/>
  <c r="EA30" s="1"/>
  <c r="EB30" s="1"/>
  <c r="EC30" s="1"/>
  <c r="ED30" s="1"/>
  <c r="EE30" s="1"/>
  <c r="EF30" s="1"/>
  <c r="EG30" s="1"/>
  <c r="EH30" s="1"/>
  <c r="EI30" s="1"/>
  <c r="EA31" l="1"/>
  <c r="DV29"/>
  <c r="DW29" s="1"/>
  <c r="DW34"/>
  <c r="DX34" s="1"/>
  <c r="DY34" s="1"/>
  <c r="EA34" s="1"/>
  <c r="EB34" s="1"/>
  <c r="EC34" s="1"/>
  <c r="ED34" s="1"/>
  <c r="EE34" s="1"/>
  <c r="EB31" l="1"/>
  <c r="EC31" s="1"/>
  <c r="ED31" s="1"/>
  <c r="EE31" s="1"/>
  <c r="EF31" s="1"/>
  <c r="EG31" s="1"/>
  <c r="EH31" s="1"/>
  <c r="EI31" s="1"/>
  <c r="DX29"/>
  <c r="DY29" s="1"/>
  <c r="DZ29" s="1"/>
  <c r="EA29" s="1"/>
  <c r="EB29" s="1"/>
  <c r="EC29" s="1"/>
  <c r="ED29" s="1"/>
  <c r="EE29" s="1"/>
  <c r="EF29" s="1"/>
  <c r="EG29" s="1"/>
  <c r="EH29" s="1"/>
  <c r="EI29" s="1"/>
  <c r="EF34"/>
  <c r="EG34" s="1"/>
  <c r="EH34" s="1"/>
  <c r="EI34" s="1"/>
  <c r="DN14" l="1"/>
  <c r="DN15"/>
  <c r="DN16"/>
  <c r="DN17"/>
  <c r="DN18"/>
  <c r="DN19"/>
  <c r="DN20"/>
  <c r="DN21"/>
  <c r="DN22"/>
  <c r="DN23"/>
  <c r="DN24"/>
  <c r="DN25"/>
  <c r="DN26"/>
  <c r="DN27"/>
  <c r="DN28"/>
  <c r="DN36"/>
  <c r="DN37"/>
  <c r="DP37" s="1"/>
  <c r="DN39"/>
  <c r="DN41"/>
  <c r="DP39" l="1"/>
  <c r="DP21"/>
  <c r="DQ21" s="1"/>
  <c r="DP19"/>
  <c r="DP23"/>
  <c r="DQ23" s="1"/>
  <c r="DP15"/>
  <c r="DP36"/>
  <c r="DQ36" s="1"/>
  <c r="DP27"/>
  <c r="DQ27" s="1"/>
  <c r="DP25"/>
  <c r="DP17"/>
  <c r="DQ17" s="1"/>
  <c r="DQ37"/>
  <c r="DP24"/>
  <c r="DQ24" s="1"/>
  <c r="DP22"/>
  <c r="DQ22" s="1"/>
  <c r="DP20"/>
  <c r="DP18"/>
  <c r="DQ18" s="1"/>
  <c r="DP16"/>
  <c r="DQ16" s="1"/>
  <c r="DP14"/>
  <c r="DQ14" s="1"/>
  <c r="DP41"/>
  <c r="DP26"/>
  <c r="DN8"/>
  <c r="DN10"/>
  <c r="DN11"/>
  <c r="DN12"/>
  <c r="DN13"/>
  <c r="DN7"/>
  <c r="DR36" l="1"/>
  <c r="DS36" s="1"/>
  <c r="DR16"/>
  <c r="DS16" s="1"/>
  <c r="DP13"/>
  <c r="DQ13" s="1"/>
  <c r="DR37"/>
  <c r="DS37" s="1"/>
  <c r="DT37" s="1"/>
  <c r="DR24"/>
  <c r="DQ19"/>
  <c r="DR19" s="1"/>
  <c r="DP10"/>
  <c r="DQ25"/>
  <c r="DR25" s="1"/>
  <c r="DQ15"/>
  <c r="DR15" s="1"/>
  <c r="DP8"/>
  <c r="DQ8" s="1"/>
  <c r="DP28"/>
  <c r="DQ28" s="1"/>
  <c r="DP12"/>
  <c r="DQ20"/>
  <c r="DR20" s="1"/>
  <c r="DP11"/>
  <c r="DQ11" s="1"/>
  <c r="DQ39"/>
  <c r="DR39" s="1"/>
  <c r="DS39" s="1"/>
  <c r="DR17"/>
  <c r="DR23"/>
  <c r="DR14"/>
  <c r="DR22"/>
  <c r="DS22" s="1"/>
  <c r="DQ26"/>
  <c r="DR27"/>
  <c r="DS27" s="1"/>
  <c r="DR18"/>
  <c r="DR21"/>
  <c r="DQ41"/>
  <c r="DP7"/>
  <c r="DT22" l="1"/>
  <c r="DU22" s="1"/>
  <c r="DV22" s="1"/>
  <c r="DS19"/>
  <c r="DT19" s="1"/>
  <c r="DU19" s="1"/>
  <c r="DT36"/>
  <c r="DS17"/>
  <c r="DT17" s="1"/>
  <c r="DT16"/>
  <c r="DU16" s="1"/>
  <c r="DR13"/>
  <c r="DS13" s="1"/>
  <c r="DU37"/>
  <c r="DV37" s="1"/>
  <c r="DS25"/>
  <c r="DT25" s="1"/>
  <c r="DU25" s="1"/>
  <c r="DQ10"/>
  <c r="DR10" s="1"/>
  <c r="DQ12"/>
  <c r="DR12" s="1"/>
  <c r="DS12" s="1"/>
  <c r="DS24"/>
  <c r="DT24" s="1"/>
  <c r="DU24" s="1"/>
  <c r="DV24" s="1"/>
  <c r="DR8"/>
  <c r="DS8" s="1"/>
  <c r="DR11"/>
  <c r="DS11" s="1"/>
  <c r="DS20"/>
  <c r="DT20" s="1"/>
  <c r="DR28"/>
  <c r="DS28" s="1"/>
  <c r="DS15"/>
  <c r="DT15" s="1"/>
  <c r="DU15" s="1"/>
  <c r="DS21"/>
  <c r="DT39"/>
  <c r="DR26"/>
  <c r="DR41"/>
  <c r="DS18"/>
  <c r="DT18" s="1"/>
  <c r="DT27"/>
  <c r="DS14"/>
  <c r="DS23"/>
  <c r="DQ7"/>
  <c r="DW37" l="1"/>
  <c r="DX37" s="1"/>
  <c r="DY37" s="1"/>
  <c r="DV19"/>
  <c r="DW19" s="1"/>
  <c r="DX19" s="1"/>
  <c r="DT8"/>
  <c r="DU8" s="1"/>
  <c r="DU36"/>
  <c r="DV36" s="1"/>
  <c r="DU20"/>
  <c r="DV20" s="1"/>
  <c r="DU17"/>
  <c r="DV17" s="1"/>
  <c r="DV15"/>
  <c r="DW15" s="1"/>
  <c r="DT13"/>
  <c r="DS10"/>
  <c r="DT12"/>
  <c r="DT28"/>
  <c r="DU28" s="1"/>
  <c r="DV28" s="1"/>
  <c r="DT23"/>
  <c r="DU27"/>
  <c r="DV27" s="1"/>
  <c r="DT14"/>
  <c r="DS26"/>
  <c r="DT26" s="1"/>
  <c r="DW24"/>
  <c r="DX24" s="1"/>
  <c r="DV16"/>
  <c r="DU39"/>
  <c r="DV25"/>
  <c r="DW25" s="1"/>
  <c r="DX25" s="1"/>
  <c r="DU18"/>
  <c r="DV18" s="1"/>
  <c r="DS41"/>
  <c r="DT11"/>
  <c r="DT21"/>
  <c r="DW22"/>
  <c r="DR7"/>
  <c r="DS7" s="1"/>
  <c r="DV8" l="1"/>
  <c r="DW8" s="1"/>
  <c r="DW36"/>
  <c r="DX36" s="1"/>
  <c r="DU23"/>
  <c r="DV23" s="1"/>
  <c r="DW23" s="1"/>
  <c r="DW20"/>
  <c r="DX20" s="1"/>
  <c r="DW17"/>
  <c r="DU13"/>
  <c r="DZ37"/>
  <c r="EA37" s="1"/>
  <c r="DU12"/>
  <c r="DV12" s="1"/>
  <c r="DW12" s="1"/>
  <c r="DT10"/>
  <c r="DW28"/>
  <c r="DY25"/>
  <c r="DU11"/>
  <c r="DV11" s="1"/>
  <c r="DW11" s="1"/>
  <c r="DX11" s="1"/>
  <c r="DY11" s="1"/>
  <c r="DY24"/>
  <c r="DU21"/>
  <c r="DV21" s="1"/>
  <c r="DW16"/>
  <c r="DU14"/>
  <c r="DT41"/>
  <c r="DU41" s="1"/>
  <c r="DV41" s="1"/>
  <c r="DX15"/>
  <c r="DX22"/>
  <c r="DY22" s="1"/>
  <c r="DV39"/>
  <c r="DW39" s="1"/>
  <c r="DY19"/>
  <c r="DU26"/>
  <c r="DW18"/>
  <c r="DX18" s="1"/>
  <c r="DW27"/>
  <c r="DT7"/>
  <c r="DX8" l="1"/>
  <c r="DY8" s="1"/>
  <c r="DY36"/>
  <c r="DX17"/>
  <c r="DY17" s="1"/>
  <c r="DZ17" s="1"/>
  <c r="EA17" s="1"/>
  <c r="DV13"/>
  <c r="DX12"/>
  <c r="DY12" s="1"/>
  <c r="DX28"/>
  <c r="DY28" s="1"/>
  <c r="EB37"/>
  <c r="EC37" s="1"/>
  <c r="DU10"/>
  <c r="DV10" s="1"/>
  <c r="DW21"/>
  <c r="DX21" s="1"/>
  <c r="DZ11"/>
  <c r="EA11" s="1"/>
  <c r="EB11" s="1"/>
  <c r="EC11" s="1"/>
  <c r="ED11" s="1"/>
  <c r="EE11" s="1"/>
  <c r="EF11" s="1"/>
  <c r="EG11" s="1"/>
  <c r="EH11" s="1"/>
  <c r="EI11" s="1"/>
  <c r="DY18"/>
  <c r="DZ18" s="1"/>
  <c r="EA25"/>
  <c r="EB25" s="1"/>
  <c r="DY20"/>
  <c r="DZ20" s="1"/>
  <c r="EA20" s="1"/>
  <c r="DX39"/>
  <c r="DY39" s="1"/>
  <c r="DZ19"/>
  <c r="EA19" s="1"/>
  <c r="EA24"/>
  <c r="EB24" s="1"/>
  <c r="ED24" s="1"/>
  <c r="DV14"/>
  <c r="DX27"/>
  <c r="DY27" s="1"/>
  <c r="DV26"/>
  <c r="DW26" s="1"/>
  <c r="DX26" s="1"/>
  <c r="DZ22"/>
  <c r="EA22" s="1"/>
  <c r="DY15"/>
  <c r="DX16"/>
  <c r="DY16" s="1"/>
  <c r="DZ16" s="1"/>
  <c r="EA16" s="1"/>
  <c r="EB16" s="1"/>
  <c r="EC16" s="1"/>
  <c r="ED16" s="1"/>
  <c r="EE16" s="1"/>
  <c r="EF16" s="1"/>
  <c r="EG16" s="1"/>
  <c r="EH16" s="1"/>
  <c r="EI16" s="1"/>
  <c r="DW41"/>
  <c r="DX23"/>
  <c r="DU7"/>
  <c r="DV7" s="1"/>
  <c r="EB20" l="1"/>
  <c r="EC20" s="1"/>
  <c r="ED20" s="1"/>
  <c r="DW13"/>
  <c r="DX13" s="1"/>
  <c r="DZ8"/>
  <c r="EA8" s="1"/>
  <c r="EB8" s="1"/>
  <c r="EC8" s="1"/>
  <c r="ED8" s="1"/>
  <c r="ED37"/>
  <c r="EE37" s="1"/>
  <c r="EF37" s="1"/>
  <c r="EG37" s="1"/>
  <c r="EH37" s="1"/>
  <c r="EI37" s="1"/>
  <c r="EA36"/>
  <c r="EB36" s="1"/>
  <c r="DY21"/>
  <c r="DZ21" s="1"/>
  <c r="DZ12"/>
  <c r="EA12" s="1"/>
  <c r="DW10"/>
  <c r="DZ28"/>
  <c r="EB17"/>
  <c r="EC17" s="1"/>
  <c r="ED17" s="1"/>
  <c r="EE17" s="1"/>
  <c r="EF17" s="1"/>
  <c r="EG17" s="1"/>
  <c r="EH17" s="1"/>
  <c r="EI17" s="1"/>
  <c r="EA18"/>
  <c r="EB22"/>
  <c r="ED22" s="1"/>
  <c r="EE22" s="1"/>
  <c r="EF22" s="1"/>
  <c r="EG22" s="1"/>
  <c r="EH22" s="1"/>
  <c r="EI22" s="1"/>
  <c r="DY23"/>
  <c r="EA23" s="1"/>
  <c r="EB23" s="1"/>
  <c r="ED23" s="1"/>
  <c r="EE23" s="1"/>
  <c r="EA39"/>
  <c r="EB39" s="1"/>
  <c r="EC39" s="1"/>
  <c r="ED39" s="1"/>
  <c r="EE39" s="1"/>
  <c r="EF39" s="1"/>
  <c r="EG39" s="1"/>
  <c r="EH39" s="1"/>
  <c r="EI39" s="1"/>
  <c r="ED25"/>
  <c r="EE25" s="1"/>
  <c r="EF25" s="1"/>
  <c r="EG25" s="1"/>
  <c r="EH25" s="1"/>
  <c r="EI25" s="1"/>
  <c r="DY26"/>
  <c r="DZ26" s="1"/>
  <c r="EA26" s="1"/>
  <c r="EB26" s="1"/>
  <c r="EC26" s="1"/>
  <c r="ED26" s="1"/>
  <c r="EE26" s="1"/>
  <c r="EF26" s="1"/>
  <c r="EG26" s="1"/>
  <c r="EH26" s="1"/>
  <c r="EI26" s="1"/>
  <c r="DX41"/>
  <c r="EE24"/>
  <c r="EF24" s="1"/>
  <c r="EG24" s="1"/>
  <c r="EH24" s="1"/>
  <c r="EI24" s="1"/>
  <c r="DZ15"/>
  <c r="EA15" s="1"/>
  <c r="EB15" s="1"/>
  <c r="EC15" s="1"/>
  <c r="ED15" s="1"/>
  <c r="EE15" s="1"/>
  <c r="EF15" s="1"/>
  <c r="EG15" s="1"/>
  <c r="EH15" s="1"/>
  <c r="EI15" s="1"/>
  <c r="EB19"/>
  <c r="EC19" s="1"/>
  <c r="ED19" s="1"/>
  <c r="EE19" s="1"/>
  <c r="EF19" s="1"/>
  <c r="EG19" s="1"/>
  <c r="EH19" s="1"/>
  <c r="EI19" s="1"/>
  <c r="DW14"/>
  <c r="DZ27"/>
  <c r="DW7"/>
  <c r="DX7" s="1"/>
  <c r="DY7" s="1"/>
  <c r="DZ7" s="1"/>
  <c r="EA7" s="1"/>
  <c r="EB7" s="1"/>
  <c r="EC7" s="1"/>
  <c r="EE20" l="1"/>
  <c r="EF20" s="1"/>
  <c r="EG20" s="1"/>
  <c r="EH20" s="1"/>
  <c r="EI20" s="1"/>
  <c r="DY13"/>
  <c r="DZ13" s="1"/>
  <c r="EE8"/>
  <c r="EF8" s="1"/>
  <c r="EG8" s="1"/>
  <c r="EH8" s="1"/>
  <c r="EI8" s="1"/>
  <c r="EC36"/>
  <c r="ED36" s="1"/>
  <c r="EA21"/>
  <c r="EB21" s="1"/>
  <c r="EC21" s="1"/>
  <c r="ED21" s="1"/>
  <c r="EE21" s="1"/>
  <c r="EF21" s="1"/>
  <c r="EG21" s="1"/>
  <c r="EH21" s="1"/>
  <c r="EI21" s="1"/>
  <c r="EB12"/>
  <c r="EC12" s="1"/>
  <c r="ED12" s="1"/>
  <c r="EB18"/>
  <c r="EC18" s="1"/>
  <c r="DX10"/>
  <c r="DY10" s="1"/>
  <c r="EA28"/>
  <c r="DX14"/>
  <c r="DY14" s="1"/>
  <c r="DZ14" s="1"/>
  <c r="EF23"/>
  <c r="EG23" s="1"/>
  <c r="EH23" s="1"/>
  <c r="EI23" s="1"/>
  <c r="EA27"/>
  <c r="EB27" s="1"/>
  <c r="EC27" s="1"/>
  <c r="DY41"/>
  <c r="ED7"/>
  <c r="EE7" s="1"/>
  <c r="EF7" s="1"/>
  <c r="EG7" s="1"/>
  <c r="EH7" s="1"/>
  <c r="EI7" s="1"/>
  <c r="EA13" l="1"/>
  <c r="EB13" s="1"/>
  <c r="EC13" s="1"/>
  <c r="EE36"/>
  <c r="EF36" s="1"/>
  <c r="EG36" s="1"/>
  <c r="EH36" s="1"/>
  <c r="EI36" s="1"/>
  <c r="ED27"/>
  <c r="EE27" s="1"/>
  <c r="EE12"/>
  <c r="EF12" s="1"/>
  <c r="EG12" s="1"/>
  <c r="EH12" s="1"/>
  <c r="EI12" s="1"/>
  <c r="EA14"/>
  <c r="EB14" s="1"/>
  <c r="EC14" s="1"/>
  <c r="ED14" s="1"/>
  <c r="EE14" s="1"/>
  <c r="EF14" s="1"/>
  <c r="EG14" s="1"/>
  <c r="EH14" s="1"/>
  <c r="EI14" s="1"/>
  <c r="ED18"/>
  <c r="EE18" s="1"/>
  <c r="EF18" s="1"/>
  <c r="DZ10"/>
  <c r="EA10" s="1"/>
  <c r="EB10" s="1"/>
  <c r="EC10" s="1"/>
  <c r="ED10" s="1"/>
  <c r="EE10" s="1"/>
  <c r="EB28"/>
  <c r="DZ41"/>
  <c r="EA41" s="1"/>
  <c r="EB41" s="1"/>
  <c r="EC41" s="1"/>
  <c r="ED41" s="1"/>
  <c r="EE41" s="1"/>
  <c r="EF41" s="1"/>
  <c r="EG41" s="1"/>
  <c r="EH41" s="1"/>
  <c r="ED13" l="1"/>
  <c r="EE13" s="1"/>
  <c r="EF27"/>
  <c r="EG27" s="1"/>
  <c r="EH27" s="1"/>
  <c r="EI27" s="1"/>
  <c r="EG18"/>
  <c r="EH18" s="1"/>
  <c r="EI18" s="1"/>
  <c r="EI41"/>
  <c r="EC28"/>
  <c r="ED28" s="1"/>
  <c r="EE28" s="1"/>
  <c r="EF10"/>
  <c r="EG10" s="1"/>
  <c r="EH10" s="1"/>
  <c r="EI10" s="1"/>
  <c r="EF13" l="1"/>
  <c r="EG13" s="1"/>
  <c r="EH13" s="1"/>
  <c r="EI13" s="1"/>
  <c r="EF28"/>
  <c r="EG28" s="1"/>
  <c r="EH28" s="1"/>
  <c r="EI28" s="1"/>
</calcChain>
</file>

<file path=xl/sharedStrings.xml><?xml version="1.0" encoding="utf-8"?>
<sst xmlns="http://schemas.openxmlformats.org/spreadsheetml/2006/main" count="740" uniqueCount="95">
  <si>
    <t>Русский язык</t>
  </si>
  <si>
    <t>РУС</t>
  </si>
  <si>
    <t>Литература, литчтение</t>
  </si>
  <si>
    <t>ЛИТ</t>
  </si>
  <si>
    <t>2а</t>
  </si>
  <si>
    <t>МАТ</t>
  </si>
  <si>
    <t>Английский язык</t>
  </si>
  <si>
    <t>АНГ</t>
  </si>
  <si>
    <t>2б</t>
  </si>
  <si>
    <t>Окружающий мир</t>
  </si>
  <si>
    <t>ОКР</t>
  </si>
  <si>
    <t>2в</t>
  </si>
  <si>
    <t>Математика</t>
  </si>
  <si>
    <t>ИЗО</t>
  </si>
  <si>
    <t xml:space="preserve">
</t>
  </si>
  <si>
    <t>3а</t>
  </si>
  <si>
    <t>ФЗР</t>
  </si>
  <si>
    <t>МУЗ</t>
  </si>
  <si>
    <t>3в</t>
  </si>
  <si>
    <t>История</t>
  </si>
  <si>
    <t>ИСТ</t>
  </si>
  <si>
    <t>4а</t>
  </si>
  <si>
    <t>Обществознание</t>
  </si>
  <si>
    <t>ОБЩ</t>
  </si>
  <si>
    <t>4б</t>
  </si>
  <si>
    <t>География</t>
  </si>
  <si>
    <t>ГЕО</t>
  </si>
  <si>
    <t>4в</t>
  </si>
  <si>
    <t>Алгебра</t>
  </si>
  <si>
    <t>АЛГ</t>
  </si>
  <si>
    <t>5а</t>
  </si>
  <si>
    <t>ГЕМ</t>
  </si>
  <si>
    <t>5б</t>
  </si>
  <si>
    <t>ИНФ</t>
  </si>
  <si>
    <t>6а</t>
  </si>
  <si>
    <t>Физика</t>
  </si>
  <si>
    <t>ФИЗ</t>
  </si>
  <si>
    <t>6б</t>
  </si>
  <si>
    <t>Химия</t>
  </si>
  <si>
    <t>ХИМ</t>
  </si>
  <si>
    <t>6в</t>
  </si>
  <si>
    <t>Биология</t>
  </si>
  <si>
    <t>БИО</t>
  </si>
  <si>
    <t>7а</t>
  </si>
  <si>
    <t>7б</t>
  </si>
  <si>
    <t>8а</t>
  </si>
  <si>
    <t>8б</t>
  </si>
  <si>
    <t>9а</t>
  </si>
  <si>
    <t>9б</t>
  </si>
  <si>
    <t>9в</t>
  </si>
  <si>
    <t>10а</t>
  </si>
  <si>
    <t>11а</t>
  </si>
  <si>
    <t>Геометрия</t>
  </si>
  <si>
    <t>Музыка</t>
  </si>
  <si>
    <t>Немецкий</t>
  </si>
  <si>
    <t>НЕМ</t>
  </si>
  <si>
    <t>ФРА</t>
  </si>
  <si>
    <t>Французский</t>
  </si>
  <si>
    <t>Технология</t>
  </si>
  <si>
    <t>ТЕХ</t>
  </si>
  <si>
    <t>Кубановедение</t>
  </si>
  <si>
    <t>КУБ</t>
  </si>
  <si>
    <t>Астрономия</t>
  </si>
  <si>
    <t>АСТ</t>
  </si>
  <si>
    <t>УСЛОВНЫЕ ОБОЗНАЧЕНИЯ</t>
  </si>
  <si>
    <t>КОЛИЧЕСТВО ОЦЕНОЧНЫХ ПРОЦЕДУР</t>
  </si>
  <si>
    <t>класс</t>
  </si>
  <si>
    <t>жирным шрифтом обозначены ВПР</t>
  </si>
  <si>
    <t>4г</t>
  </si>
  <si>
    <t>5в</t>
  </si>
  <si>
    <t>5г</t>
  </si>
  <si>
    <t>8в</t>
  </si>
  <si>
    <t>10б</t>
  </si>
  <si>
    <t>11б</t>
  </si>
  <si>
    <t>Физ-ра</t>
  </si>
  <si>
    <t>6г</t>
  </si>
  <si>
    <t>7г</t>
  </si>
  <si>
    <t>8г</t>
  </si>
  <si>
    <t>9г</t>
  </si>
  <si>
    <t>январь</t>
  </si>
  <si>
    <t>февраль</t>
  </si>
  <si>
    <t>март</t>
  </si>
  <si>
    <t>апрель</t>
  </si>
  <si>
    <t>май</t>
  </si>
  <si>
    <t>3б</t>
  </si>
  <si>
    <t>2г</t>
  </si>
  <si>
    <t>7В</t>
  </si>
  <si>
    <t xml:space="preserve">АНГ </t>
  </si>
  <si>
    <t>ОБЗР</t>
  </si>
  <si>
    <t>УТВЕРЖДЕН</t>
  </si>
  <si>
    <t>____________________</t>
  </si>
  <si>
    <t xml:space="preserve"> на II полугодие 2024-2025 учебного года</t>
  </si>
  <si>
    <t xml:space="preserve"> Кеда Светлана Борисовна</t>
  </si>
  <si>
    <t>График оценочных процедур в МАОУ СОШ №__43____</t>
  </si>
  <si>
    <t>ВПР</t>
  </si>
</sst>
</file>

<file path=xl/styles.xml><?xml version="1.0" encoding="utf-8"?>
<styleSheet xmlns="http://schemas.openxmlformats.org/spreadsheetml/2006/main">
  <fonts count="34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color rgb="FFCC0000"/>
      <name val="Arial"/>
      <family val="2"/>
      <charset val="204"/>
    </font>
    <font>
      <b/>
      <sz val="10"/>
      <color rgb="FFFFFFFF"/>
      <name val="Arial"/>
      <family val="2"/>
      <charset val="204"/>
    </font>
    <font>
      <i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b/>
      <sz val="24"/>
      <color rgb="FF000000"/>
      <name val="Arial"/>
      <family val="2"/>
      <charset val="204"/>
    </font>
    <font>
      <sz val="1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632423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sz val="11"/>
      <color theme="8" tint="-0.499984740745262"/>
      <name val="Calibri"/>
      <family val="2"/>
      <charset val="204"/>
    </font>
    <font>
      <b/>
      <sz val="11"/>
      <color theme="8" tint="-0.499984740745262"/>
      <name val="Calibri"/>
      <family val="2"/>
      <charset val="204"/>
    </font>
    <font>
      <b/>
      <sz val="10"/>
      <color rgb="FF632423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8"/>
      <color rgb="FF000000"/>
      <name val="Calibri"/>
      <family val="2"/>
      <charset val="204"/>
      <scheme val="minor"/>
    </font>
    <font>
      <b/>
      <sz val="8"/>
      <color rgb="FFC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Calibri"/>
      <family val="2"/>
      <charset val="204"/>
    </font>
    <font>
      <u/>
      <sz val="8"/>
      <color rgb="FF000000"/>
      <name val="Calibri"/>
      <family val="2"/>
      <charset val="204"/>
    </font>
    <font>
      <b/>
      <sz val="8"/>
      <color rgb="FF000000"/>
      <name val="Times New Roman"/>
      <family val="1"/>
      <charset val="204"/>
    </font>
    <font>
      <u/>
      <sz val="12"/>
      <color rgb="FF000000"/>
      <name val="Calibri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CCC0D9"/>
        <bgColor rgb="FFCCC0D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rgb="FFFFFF00"/>
      </patternFill>
    </fill>
    <fill>
      <patternFill patternType="solid">
        <fgColor rgb="FF99CCFF"/>
        <bgColor indexed="64"/>
      </patternFill>
    </fill>
    <fill>
      <patternFill patternType="solid">
        <fgColor rgb="FFC3B6FC"/>
        <bgColor rgb="FF8DB3E2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8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</cellStyleXfs>
  <cellXfs count="76">
    <xf numFmtId="0" fontId="0" fillId="0" borderId="0" xfId="0"/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0" xfId="0" applyFont="1" applyFill="1" applyBorder="1" applyAlignment="1">
      <alignment wrapText="1"/>
    </xf>
    <xf numFmtId="0" fontId="17" fillId="0" borderId="5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17" fillId="0" borderId="8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left" vertical="top"/>
    </xf>
    <xf numFmtId="0" fontId="19" fillId="0" borderId="7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top" wrapText="1"/>
    </xf>
    <xf numFmtId="0" fontId="20" fillId="0" borderId="0" xfId="0" applyFont="1" applyFill="1" applyBorder="1" applyAlignment="1">
      <alignment wrapText="1"/>
    </xf>
    <xf numFmtId="0" fontId="20" fillId="0" borderId="0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4" fillId="0" borderId="0" xfId="0" applyFont="1" applyBorder="1"/>
    <xf numFmtId="0" fontId="22" fillId="0" borderId="8" xfId="0" applyFont="1" applyBorder="1" applyAlignment="1">
      <alignment horizontal="center" vertical="center"/>
    </xf>
    <xf numFmtId="0" fontId="24" fillId="0" borderId="5" xfId="0" applyFont="1" applyBorder="1" applyAlignment="1">
      <alignment horizontal="left" vertical="top" wrapText="1"/>
    </xf>
    <xf numFmtId="0" fontId="23" fillId="0" borderId="17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8" fillId="0" borderId="6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13" borderId="6" xfId="0" applyFont="1" applyFill="1" applyBorder="1" applyAlignment="1">
      <alignment horizontal="left" vertical="center"/>
    </xf>
    <xf numFmtId="0" fontId="15" fillId="13" borderId="6" xfId="0" applyFont="1" applyFill="1" applyBorder="1" applyAlignment="1">
      <alignment horizontal="left" vertical="center"/>
    </xf>
    <xf numFmtId="0" fontId="15" fillId="13" borderId="6" xfId="0" applyFont="1" applyFill="1" applyBorder="1" applyAlignment="1">
      <alignment horizontal="left" vertical="center" wrapText="1"/>
    </xf>
    <xf numFmtId="0" fontId="14" fillId="13" borderId="6" xfId="0" applyFont="1" applyFill="1" applyBorder="1" applyAlignment="1">
      <alignment horizontal="left" vertical="center" wrapText="1"/>
    </xf>
    <xf numFmtId="0" fontId="21" fillId="13" borderId="12" xfId="0" applyFont="1" applyFill="1" applyBorder="1" applyAlignment="1">
      <alignment horizontal="center" vertical="center"/>
    </xf>
    <xf numFmtId="0" fontId="21" fillId="13" borderId="6" xfId="0" applyFont="1" applyFill="1" applyBorder="1" applyAlignment="1">
      <alignment horizontal="center" vertical="center"/>
    </xf>
    <xf numFmtId="0" fontId="14" fillId="14" borderId="2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6" fontId="14" fillId="0" borderId="6" xfId="0" applyNumberFormat="1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26" fillId="0" borderId="0" xfId="0" applyFont="1" applyAlignment="1">
      <alignment horizontal="left" vertical="top"/>
    </xf>
    <xf numFmtId="0" fontId="27" fillId="0" borderId="0" xfId="0" applyFont="1" applyAlignment="1">
      <alignment horizontal="left" vertical="top"/>
    </xf>
    <xf numFmtId="0" fontId="28" fillId="0" borderId="0" xfId="0" applyFont="1"/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0" fillId="0" borderId="0" xfId="0" applyFont="1"/>
    <xf numFmtId="0" fontId="32" fillId="0" borderId="0" xfId="0" applyFont="1" applyAlignment="1">
      <alignment vertical="center"/>
    </xf>
    <xf numFmtId="0" fontId="0" fillId="17" borderId="19" xfId="0" applyFill="1" applyBorder="1" applyAlignment="1">
      <alignment horizontal="center" vertical="center"/>
    </xf>
    <xf numFmtId="0" fontId="0" fillId="18" borderId="2" xfId="0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14" fillId="9" borderId="18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15" borderId="19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4" fillId="10" borderId="17" xfId="0" applyFont="1" applyFill="1" applyBorder="1" applyAlignment="1">
      <alignment horizontal="center" vertical="center"/>
    </xf>
    <xf numFmtId="0" fontId="14" fillId="10" borderId="19" xfId="0" applyFont="1" applyFill="1" applyBorder="1" applyAlignment="1">
      <alignment horizontal="center" vertical="center"/>
    </xf>
    <xf numFmtId="0" fontId="14" fillId="16" borderId="2" xfId="0" applyFont="1" applyFill="1" applyBorder="1" applyAlignment="1">
      <alignment horizontal="center" vertical="center"/>
    </xf>
    <xf numFmtId="0" fontId="14" fillId="16" borderId="7" xfId="0" applyFont="1" applyFill="1" applyBorder="1" applyAlignment="1">
      <alignment horizontal="center" vertical="center"/>
    </xf>
    <xf numFmtId="0" fontId="14" fillId="11" borderId="4" xfId="0" applyFont="1" applyFill="1" applyBorder="1" applyAlignment="1">
      <alignment horizontal="center" vertical="center"/>
    </xf>
    <xf numFmtId="0" fontId="14" fillId="11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0" fontId="14" fillId="12" borderId="14" xfId="0" applyFont="1" applyFill="1" applyBorder="1" applyAlignment="1">
      <alignment horizontal="center" vertical="center"/>
    </xf>
    <xf numFmtId="0" fontId="14" fillId="12" borderId="1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Обычный" xfId="0" builtinId="0" customBuiltin="1"/>
  </cellStyles>
  <dxfs count="0"/>
  <tableStyles count="0" defaultTableStyle="TableStyleMedium2" defaultPivotStyle="PivotStyleLight16"/>
  <colors>
    <mruColors>
      <color rgb="FFC3B6FC"/>
      <color rgb="FFCCCCFF"/>
      <color rgb="FFCC99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I599"/>
  <sheetViews>
    <sheetView tabSelected="1" zoomScaleNormal="100" workbookViewId="0">
      <pane xSplit="4" ySplit="6" topLeftCell="CJ30" activePane="bottomRight" state="frozen"/>
      <selection pane="topRight" activeCell="E1" sqref="E1"/>
      <selection pane="bottomLeft" activeCell="A3" sqref="A3"/>
      <selection pane="bottomRight" activeCell="DF39" sqref="DF39"/>
    </sheetView>
  </sheetViews>
  <sheetFormatPr defaultRowHeight="15" customHeight="1"/>
  <cols>
    <col min="1" max="1" width="14.25" style="5" customWidth="1"/>
    <col min="2" max="2" width="4.5" style="11" customWidth="1"/>
    <col min="3" max="3" width="2.25" customWidth="1"/>
    <col min="4" max="4" width="5.375" style="19" customWidth="1"/>
    <col min="5" max="23" width="4.75" style="21" customWidth="1"/>
    <col min="24" max="25" width="5.125" style="21" customWidth="1"/>
    <col min="26" max="117" width="4.75" style="21" customWidth="1"/>
    <col min="118" max="126" width="4.75" style="19" customWidth="1"/>
    <col min="127" max="127" width="5.25" style="19" customWidth="1"/>
    <col min="128" max="133" width="4.75" style="19" customWidth="1"/>
    <col min="134" max="134" width="5.625" style="19" customWidth="1"/>
    <col min="135" max="136" width="4.75" style="19" customWidth="1"/>
    <col min="137" max="137" width="5.875" style="2" customWidth="1"/>
    <col min="138" max="138" width="5.625" style="2" customWidth="1"/>
    <col min="139" max="139" width="5.75" customWidth="1"/>
    <col min="140" max="1042" width="12.875" customWidth="1"/>
  </cols>
  <sheetData>
    <row r="1" spans="1:139" s="48" customFormat="1" ht="15" customHeight="1">
      <c r="A1" s="46"/>
      <c r="B1" s="47"/>
      <c r="D1" s="49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2"/>
      <c r="ED1" s="52"/>
    </row>
    <row r="2" spans="1:139" s="48" customFormat="1" ht="19.899999999999999" customHeight="1">
      <c r="A2" s="46"/>
      <c r="B2" s="47"/>
      <c r="D2" s="49"/>
      <c r="E2" s="50"/>
      <c r="F2" s="56" t="s">
        <v>89</v>
      </c>
      <c r="G2" s="56"/>
      <c r="H2" s="56"/>
      <c r="I2" s="56"/>
      <c r="J2" s="56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2"/>
      <c r="ED2" s="52"/>
    </row>
    <row r="3" spans="1:139" s="48" customFormat="1" ht="19.899999999999999" customHeight="1">
      <c r="A3" s="46"/>
      <c r="B3" s="47"/>
      <c r="D3" s="49"/>
      <c r="E3" s="50"/>
      <c r="F3" s="57" t="s">
        <v>92</v>
      </c>
      <c r="G3" s="58"/>
      <c r="H3" s="58"/>
      <c r="I3" s="58"/>
      <c r="J3" s="58"/>
      <c r="K3" s="58"/>
      <c r="L3" s="58"/>
      <c r="M3" s="58"/>
      <c r="N3" s="58"/>
      <c r="O3" s="50"/>
      <c r="P3" s="50"/>
      <c r="Q3" s="50"/>
      <c r="R3" s="59" t="s">
        <v>93</v>
      </c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2"/>
      <c r="ED3" s="52"/>
    </row>
    <row r="4" spans="1:139" s="48" customFormat="1" ht="19.899999999999999" customHeight="1">
      <c r="A4" s="46"/>
      <c r="B4" s="47"/>
      <c r="D4" s="49"/>
      <c r="E4" s="50"/>
      <c r="F4" s="60" t="s">
        <v>90</v>
      </c>
      <c r="G4" s="60"/>
      <c r="H4" s="60"/>
      <c r="I4" s="60"/>
      <c r="J4" s="60"/>
      <c r="K4" s="60"/>
      <c r="L4" s="60"/>
      <c r="M4" s="60"/>
      <c r="N4" s="60"/>
      <c r="O4" s="50"/>
      <c r="P4" s="50"/>
      <c r="Q4" s="50"/>
      <c r="R4" s="59" t="s">
        <v>91</v>
      </c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3"/>
      <c r="AI4" s="53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2"/>
      <c r="ED4" s="52"/>
    </row>
    <row r="5" spans="1:139" s="8" customFormat="1" ht="30" customHeight="1">
      <c r="A5" s="72" t="s">
        <v>64</v>
      </c>
      <c r="B5" s="72"/>
      <c r="D5" s="16"/>
      <c r="E5" s="61" t="s">
        <v>79</v>
      </c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42"/>
      <c r="Z5" s="42"/>
      <c r="AA5" s="63" t="s">
        <v>80</v>
      </c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54"/>
      <c r="AX5" s="65" t="s">
        <v>81</v>
      </c>
      <c r="AY5" s="66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7" t="s">
        <v>82</v>
      </c>
      <c r="BT5" s="67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9" t="s">
        <v>83</v>
      </c>
      <c r="CU5" s="70"/>
      <c r="CV5" s="70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75"/>
      <c r="DN5" s="73" t="s">
        <v>65</v>
      </c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  <c r="EB5" s="74"/>
      <c r="EC5" s="74"/>
      <c r="ED5" s="74"/>
      <c r="EE5" s="74"/>
      <c r="EF5" s="74"/>
      <c r="EG5" s="74"/>
      <c r="EH5" s="74"/>
      <c r="EI5" s="74"/>
    </row>
    <row r="6" spans="1:139" s="8" customFormat="1" ht="16.149999999999999" customHeight="1">
      <c r="A6" s="7" t="s">
        <v>28</v>
      </c>
      <c r="B6" s="12"/>
      <c r="D6" s="25" t="s">
        <v>66</v>
      </c>
      <c r="E6" s="32">
        <v>9</v>
      </c>
      <c r="F6" s="9">
        <v>10</v>
      </c>
      <c r="G6" s="9">
        <v>11</v>
      </c>
      <c r="H6" s="9">
        <v>13</v>
      </c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20</v>
      </c>
      <c r="O6" s="9">
        <v>21</v>
      </c>
      <c r="P6" s="9">
        <v>22</v>
      </c>
      <c r="Q6" s="9">
        <v>23</v>
      </c>
      <c r="R6" s="9">
        <v>24</v>
      </c>
      <c r="S6" s="9">
        <v>25</v>
      </c>
      <c r="T6" s="9">
        <v>27</v>
      </c>
      <c r="U6" s="9">
        <v>28</v>
      </c>
      <c r="V6" s="9">
        <v>29</v>
      </c>
      <c r="W6" s="9">
        <v>30</v>
      </c>
      <c r="X6" s="9">
        <v>31</v>
      </c>
      <c r="Y6" s="9">
        <v>1</v>
      </c>
      <c r="Z6" s="9">
        <v>3</v>
      </c>
      <c r="AA6" s="9">
        <v>4</v>
      </c>
      <c r="AB6" s="9">
        <v>5</v>
      </c>
      <c r="AC6" s="9">
        <v>6</v>
      </c>
      <c r="AD6" s="9">
        <v>7</v>
      </c>
      <c r="AE6" s="9">
        <v>8</v>
      </c>
      <c r="AF6" s="9">
        <v>10</v>
      </c>
      <c r="AG6" s="9">
        <v>11</v>
      </c>
      <c r="AH6" s="9">
        <v>12</v>
      </c>
      <c r="AI6" s="9">
        <v>13</v>
      </c>
      <c r="AJ6" s="9">
        <v>14</v>
      </c>
      <c r="AK6" s="9">
        <v>15</v>
      </c>
      <c r="AL6" s="9">
        <v>17</v>
      </c>
      <c r="AM6" s="9">
        <v>18</v>
      </c>
      <c r="AN6" s="9">
        <v>19</v>
      </c>
      <c r="AO6" s="9">
        <v>20</v>
      </c>
      <c r="AP6" s="9">
        <v>21</v>
      </c>
      <c r="AQ6" s="9">
        <v>22</v>
      </c>
      <c r="AR6" s="9">
        <v>24</v>
      </c>
      <c r="AS6" s="9">
        <v>25</v>
      </c>
      <c r="AT6" s="9">
        <v>26</v>
      </c>
      <c r="AU6" s="9">
        <v>27</v>
      </c>
      <c r="AV6" s="10">
        <v>28</v>
      </c>
      <c r="AW6" s="10">
        <v>1</v>
      </c>
      <c r="AX6" s="9">
        <v>3</v>
      </c>
      <c r="AY6" s="9">
        <v>4</v>
      </c>
      <c r="AZ6" s="9">
        <v>5</v>
      </c>
      <c r="BA6" s="9">
        <v>6</v>
      </c>
      <c r="BB6" s="9">
        <v>7</v>
      </c>
      <c r="BC6" s="9">
        <v>8</v>
      </c>
      <c r="BD6" s="9">
        <v>10</v>
      </c>
      <c r="BE6" s="9">
        <v>11</v>
      </c>
      <c r="BF6" s="9">
        <v>12</v>
      </c>
      <c r="BG6" s="9">
        <v>13</v>
      </c>
      <c r="BH6" s="9">
        <v>14</v>
      </c>
      <c r="BI6" s="9">
        <v>15</v>
      </c>
      <c r="BJ6" s="9">
        <v>17</v>
      </c>
      <c r="BK6" s="9">
        <v>18</v>
      </c>
      <c r="BL6" s="9">
        <v>19</v>
      </c>
      <c r="BM6" s="9">
        <v>20</v>
      </c>
      <c r="BN6" s="9">
        <v>21</v>
      </c>
      <c r="BO6" s="9">
        <v>22</v>
      </c>
      <c r="BP6" s="9">
        <v>24</v>
      </c>
      <c r="BQ6" s="9">
        <v>25</v>
      </c>
      <c r="BR6" s="9">
        <v>26</v>
      </c>
      <c r="BS6" s="9">
        <v>31</v>
      </c>
      <c r="BT6" s="9">
        <v>1</v>
      </c>
      <c r="BU6" s="9">
        <v>2</v>
      </c>
      <c r="BV6" s="9">
        <v>3</v>
      </c>
      <c r="BW6" s="9">
        <v>4</v>
      </c>
      <c r="BX6" s="9">
        <v>5</v>
      </c>
      <c r="BY6" s="9">
        <v>7</v>
      </c>
      <c r="BZ6" s="9">
        <v>8</v>
      </c>
      <c r="CA6" s="9">
        <v>9</v>
      </c>
      <c r="CB6" s="9">
        <v>10</v>
      </c>
      <c r="CC6" s="9">
        <v>11</v>
      </c>
      <c r="CD6" s="9">
        <v>12</v>
      </c>
      <c r="CE6" s="9">
        <v>14</v>
      </c>
      <c r="CF6" s="9">
        <v>15</v>
      </c>
      <c r="CG6" s="9">
        <v>16</v>
      </c>
      <c r="CH6" s="9">
        <v>17</v>
      </c>
      <c r="CI6" s="9">
        <v>18</v>
      </c>
      <c r="CJ6" s="9">
        <v>19</v>
      </c>
      <c r="CK6" s="9">
        <v>21</v>
      </c>
      <c r="CL6" s="9">
        <v>22</v>
      </c>
      <c r="CM6" s="9">
        <v>23</v>
      </c>
      <c r="CN6" s="9">
        <v>24</v>
      </c>
      <c r="CO6" s="9">
        <v>25</v>
      </c>
      <c r="CP6" s="9">
        <v>26</v>
      </c>
      <c r="CQ6" s="9">
        <v>28</v>
      </c>
      <c r="CR6" s="9">
        <v>29</v>
      </c>
      <c r="CS6" s="9">
        <v>30</v>
      </c>
      <c r="CT6" s="9">
        <v>1</v>
      </c>
      <c r="CU6" s="9">
        <v>2</v>
      </c>
      <c r="CV6" s="9">
        <v>3</v>
      </c>
      <c r="CW6" s="9">
        <v>5</v>
      </c>
      <c r="CX6" s="9">
        <v>6</v>
      </c>
      <c r="CY6" s="9">
        <v>7</v>
      </c>
      <c r="CZ6" s="9">
        <v>8</v>
      </c>
      <c r="DA6" s="9">
        <v>9</v>
      </c>
      <c r="DB6" s="9">
        <v>10</v>
      </c>
      <c r="DC6" s="9">
        <v>12</v>
      </c>
      <c r="DD6" s="9">
        <v>13</v>
      </c>
      <c r="DE6" s="10">
        <v>14</v>
      </c>
      <c r="DF6" s="10">
        <v>15</v>
      </c>
      <c r="DG6" s="10">
        <v>16</v>
      </c>
      <c r="DH6" s="10">
        <v>17</v>
      </c>
      <c r="DI6" s="10">
        <v>19</v>
      </c>
      <c r="DJ6" s="10">
        <v>20</v>
      </c>
      <c r="DK6" s="10">
        <v>21</v>
      </c>
      <c r="DL6" s="10">
        <v>22</v>
      </c>
      <c r="DM6" s="10">
        <v>23</v>
      </c>
      <c r="DN6" s="20" t="s">
        <v>5</v>
      </c>
      <c r="DO6" s="20" t="s">
        <v>1</v>
      </c>
      <c r="DP6" s="20" t="s">
        <v>29</v>
      </c>
      <c r="DQ6" s="20" t="s">
        <v>31</v>
      </c>
      <c r="DR6" s="20" t="s">
        <v>10</v>
      </c>
      <c r="DS6" s="20" t="s">
        <v>42</v>
      </c>
      <c r="DT6" s="20" t="s">
        <v>26</v>
      </c>
      <c r="DU6" s="20" t="s">
        <v>33</v>
      </c>
      <c r="DV6" s="20" t="s">
        <v>20</v>
      </c>
      <c r="DW6" s="20" t="s">
        <v>23</v>
      </c>
      <c r="DX6" s="20" t="s">
        <v>36</v>
      </c>
      <c r="DY6" s="20" t="s">
        <v>39</v>
      </c>
      <c r="DZ6" s="20" t="s">
        <v>7</v>
      </c>
      <c r="EA6" s="20" t="s">
        <v>55</v>
      </c>
      <c r="EB6" s="20" t="s">
        <v>56</v>
      </c>
      <c r="EC6" s="20" t="s">
        <v>3</v>
      </c>
      <c r="ED6" s="20" t="s">
        <v>88</v>
      </c>
      <c r="EE6" s="20" t="s">
        <v>16</v>
      </c>
      <c r="EF6" s="20" t="s">
        <v>17</v>
      </c>
      <c r="EG6" s="20" t="s">
        <v>59</v>
      </c>
      <c r="EH6" s="20" t="s">
        <v>63</v>
      </c>
      <c r="EI6" s="20" t="s">
        <v>61</v>
      </c>
    </row>
    <row r="7" spans="1:139" ht="16.149999999999999" customHeight="1">
      <c r="A7" s="6" t="s">
        <v>6</v>
      </c>
      <c r="B7" s="13" t="s">
        <v>7</v>
      </c>
      <c r="D7" s="27" t="s">
        <v>4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44" t="s">
        <v>1</v>
      </c>
      <c r="P7" s="17" t="s">
        <v>5</v>
      </c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44" t="s">
        <v>1</v>
      </c>
      <c r="AH7" s="17" t="s">
        <v>5</v>
      </c>
      <c r="AI7" s="17"/>
      <c r="AJ7" s="17"/>
      <c r="AK7" s="17"/>
      <c r="AL7" s="44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44" t="s">
        <v>1</v>
      </c>
      <c r="AZ7" s="17" t="s">
        <v>5</v>
      </c>
      <c r="BA7" s="44"/>
      <c r="BB7" s="17"/>
      <c r="BC7" s="17"/>
      <c r="BD7" s="17"/>
      <c r="BE7" s="17"/>
      <c r="BF7" s="17"/>
      <c r="BG7" s="17"/>
      <c r="BH7" s="17"/>
      <c r="BI7" s="17"/>
      <c r="BJ7" s="17"/>
      <c r="BK7" s="44" t="s">
        <v>1</v>
      </c>
      <c r="BL7" s="17" t="s">
        <v>5</v>
      </c>
      <c r="BM7" s="17"/>
      <c r="BN7" s="44"/>
      <c r="BO7" s="44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44" t="s">
        <v>1</v>
      </c>
      <c r="CS7" s="17" t="s">
        <v>5</v>
      </c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44"/>
      <c r="DE7" s="17" t="s">
        <v>5</v>
      </c>
      <c r="DF7" s="17"/>
      <c r="DG7" s="17"/>
      <c r="DH7" s="17"/>
      <c r="DI7" s="17"/>
      <c r="DJ7" s="44" t="s">
        <v>1</v>
      </c>
      <c r="DK7" s="17"/>
      <c r="DL7" s="17"/>
      <c r="DM7" s="17"/>
      <c r="DN7" s="31">
        <f t="shared" ref="DN7:DN41" si="0">COUNTIF(E7:DM7,"МАТ")</f>
        <v>6</v>
      </c>
      <c r="DO7" s="20">
        <f t="shared" ref="DO7:DO41" si="1">COUNTIF(F7:DM7,"РУС")</f>
        <v>6</v>
      </c>
      <c r="DP7" s="20">
        <f t="shared" ref="DP7:DP41" si="2">COUNTIF(H7:DO7,"АЛГ")</f>
        <v>0</v>
      </c>
      <c r="DQ7" s="20">
        <f>COUNTIF(I7:DP7,"ГЕМ")</f>
        <v>0</v>
      </c>
      <c r="DR7" s="20">
        <f>COUNTIF(J7:DQ7,"ОКР")</f>
        <v>0</v>
      </c>
      <c r="DS7" s="20">
        <f>COUNTIF(K7:DR7,"БИО")</f>
        <v>0</v>
      </c>
      <c r="DT7" s="20">
        <f>COUNTIF(L7:DS7,"ГЕО")</f>
        <v>0</v>
      </c>
      <c r="DU7" s="20">
        <f>COUNTIF(N7:DT7,"ИНФ")</f>
        <v>0</v>
      </c>
      <c r="DV7" s="20">
        <f>COUNTIF(O7:DU7,"ИСТ")</f>
        <v>0</v>
      </c>
      <c r="DW7" s="20">
        <f>COUNTIF(P7:DV7,"ОБЩ")</f>
        <v>0</v>
      </c>
      <c r="DX7" s="20">
        <f>COUNTIF(R7:DW7,"ФИЗ")</f>
        <v>0</v>
      </c>
      <c r="DY7" s="20">
        <f>COUNTIF(T7:DX7,"ХИМ")</f>
        <v>0</v>
      </c>
      <c r="DZ7" s="20">
        <f>COUNTIF(U7:DY7,"АНГ")</f>
        <v>0</v>
      </c>
      <c r="EA7" s="20">
        <f>COUNTIF(V7:DZ7,"НЕМ")</f>
        <v>0</v>
      </c>
      <c r="EB7" s="20">
        <f>COUNTIF(W7:EA7,"ФРА")</f>
        <v>0</v>
      </c>
      <c r="EC7" s="20">
        <f>COUNTIF(X7:EB7,"ЛИТ")</f>
        <v>0</v>
      </c>
      <c r="ED7" s="20">
        <f>COUNTIF(Z7:EC7,"ОБЖ")</f>
        <v>0</v>
      </c>
      <c r="EE7" s="20">
        <f>COUNTIF(Z7:ED7,"ФЗР")</f>
        <v>0</v>
      </c>
      <c r="EF7" s="20">
        <f>COUNTIF(Z7:EE7,"МУЗ")</f>
        <v>0</v>
      </c>
      <c r="EG7" s="20">
        <f>COUNTIF(Z7:EF7,"ТЕХ")</f>
        <v>0</v>
      </c>
      <c r="EH7" s="20">
        <f>COUNTIF(AA7:EG7,"АСТ")</f>
        <v>0</v>
      </c>
      <c r="EI7" s="20">
        <f>COUNTIF(AB7:EH7,"КУБ")</f>
        <v>0</v>
      </c>
    </row>
    <row r="8" spans="1:139" ht="16.149999999999999" customHeight="1">
      <c r="A8" s="4" t="s">
        <v>62</v>
      </c>
      <c r="B8" s="13" t="s">
        <v>63</v>
      </c>
      <c r="D8" s="28" t="s">
        <v>8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44" t="s">
        <v>1</v>
      </c>
      <c r="P8" s="17" t="s">
        <v>5</v>
      </c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44" t="s">
        <v>1</v>
      </c>
      <c r="AH8" s="17" t="s">
        <v>5</v>
      </c>
      <c r="AI8" s="17"/>
      <c r="AJ8" s="17"/>
      <c r="AK8" s="17"/>
      <c r="AL8" s="44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44" t="s">
        <v>1</v>
      </c>
      <c r="AZ8" s="17" t="s">
        <v>5</v>
      </c>
      <c r="BA8" s="44"/>
      <c r="BB8" s="17"/>
      <c r="BC8" s="17"/>
      <c r="BD8" s="17"/>
      <c r="BE8" s="17"/>
      <c r="BF8" s="17"/>
      <c r="BG8" s="17"/>
      <c r="BH8" s="17"/>
      <c r="BI8" s="17"/>
      <c r="BJ8" s="17"/>
      <c r="BK8" s="44" t="s">
        <v>1</v>
      </c>
      <c r="BL8" s="17" t="s">
        <v>5</v>
      </c>
      <c r="BM8" s="17"/>
      <c r="BN8" s="44"/>
      <c r="BO8" s="44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44" t="s">
        <v>1</v>
      </c>
      <c r="CS8" s="17" t="s">
        <v>5</v>
      </c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44"/>
      <c r="DE8" s="17" t="s">
        <v>5</v>
      </c>
      <c r="DF8" s="17"/>
      <c r="DG8" s="17"/>
      <c r="DH8" s="17"/>
      <c r="DI8" s="17"/>
      <c r="DJ8" s="44" t="s">
        <v>1</v>
      </c>
      <c r="DK8" s="17"/>
      <c r="DL8" s="17"/>
      <c r="DM8" s="17"/>
      <c r="DN8" s="31">
        <f t="shared" si="0"/>
        <v>6</v>
      </c>
      <c r="DO8" s="20">
        <f t="shared" si="1"/>
        <v>6</v>
      </c>
      <c r="DP8" s="20">
        <f t="shared" si="2"/>
        <v>0</v>
      </c>
      <c r="DQ8" s="20">
        <f>COUNTIF(I8:DP8,"ГЕМ")</f>
        <v>0</v>
      </c>
      <c r="DR8" s="20">
        <f>COUNTIF(J8:DQ8,"ОКР")</f>
        <v>0</v>
      </c>
      <c r="DS8" s="20">
        <f>COUNTIF(K8:DR8,"БИО")</f>
        <v>0</v>
      </c>
      <c r="DT8" s="20">
        <f>COUNTIF(L8:DS8,"ГЕО")</f>
        <v>0</v>
      </c>
      <c r="DU8" s="20">
        <f>COUNTIF(N8:DT8,"ИНФ")</f>
        <v>0</v>
      </c>
      <c r="DV8" s="20">
        <f>COUNTIF(O8:DU8,"ИСТ")</f>
        <v>0</v>
      </c>
      <c r="DW8" s="20">
        <f>COUNTIF(P8:DV8,"ОБЩ")</f>
        <v>0</v>
      </c>
      <c r="DX8" s="20">
        <f>COUNTIF(R8:DW8,"ФИЗ")</f>
        <v>0</v>
      </c>
      <c r="DY8" s="20">
        <f>COUNTIF(T8:DX8,"ХИМ")</f>
        <v>0</v>
      </c>
      <c r="DZ8" s="20">
        <f>COUNTIF(U8:DY8,"АНГ")</f>
        <v>0</v>
      </c>
      <c r="EA8" s="20">
        <f>COUNTIF(V8:DZ8,"НЕМ")</f>
        <v>0</v>
      </c>
      <c r="EB8" s="20">
        <f>COUNTIF(W8:EA8,"ФРА")</f>
        <v>0</v>
      </c>
      <c r="EC8" s="20">
        <f>COUNTIF(X8:EB8,"ЛИТ")</f>
        <v>0</v>
      </c>
      <c r="ED8" s="20">
        <f>COUNTIF(Z8:EC8,"ОБЖ")</f>
        <v>0</v>
      </c>
      <c r="EE8" s="20">
        <f>COUNTIF(Z8:ED8,"ФЗР")</f>
        <v>0</v>
      </c>
      <c r="EF8" s="20">
        <f>COUNTIF(Z8:EE8,"МУЗ")</f>
        <v>0</v>
      </c>
      <c r="EG8" s="20">
        <f>COUNTIF(Z8:EF8,"ТЕХ")</f>
        <v>0</v>
      </c>
      <c r="EH8" s="20">
        <f>COUNTIF(AA8:EG8,"АСТ")</f>
        <v>0</v>
      </c>
      <c r="EI8" s="20">
        <f>COUNTIF(AB8:EH8,"КУБ")</f>
        <v>0</v>
      </c>
    </row>
    <row r="9" spans="1:139" ht="16.149999999999999" customHeight="1">
      <c r="A9" s="4" t="s">
        <v>38</v>
      </c>
      <c r="B9" s="13" t="s">
        <v>39</v>
      </c>
      <c r="D9" s="28" t="s">
        <v>11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44" t="s">
        <v>1</v>
      </c>
      <c r="P9" s="17" t="s">
        <v>5</v>
      </c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44" t="s">
        <v>1</v>
      </c>
      <c r="AH9" s="17" t="s">
        <v>5</v>
      </c>
      <c r="AI9" s="17"/>
      <c r="AJ9" s="17"/>
      <c r="AK9" s="17"/>
      <c r="AL9" s="44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44" t="s">
        <v>1</v>
      </c>
      <c r="AZ9" s="17" t="s">
        <v>5</v>
      </c>
      <c r="BA9" s="44"/>
      <c r="BB9" s="17"/>
      <c r="BC9" s="17"/>
      <c r="BD9" s="17"/>
      <c r="BE9" s="17"/>
      <c r="BF9" s="17"/>
      <c r="BG9" s="17"/>
      <c r="BH9" s="17"/>
      <c r="BI9" s="17"/>
      <c r="BJ9" s="17"/>
      <c r="BK9" s="44" t="s">
        <v>1</v>
      </c>
      <c r="BL9" s="17" t="s">
        <v>5</v>
      </c>
      <c r="BM9" s="17"/>
      <c r="BN9" s="44"/>
      <c r="BO9" s="44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44" t="s">
        <v>1</v>
      </c>
      <c r="CS9" s="17" t="s">
        <v>5</v>
      </c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44"/>
      <c r="DE9" s="17" t="s">
        <v>5</v>
      </c>
      <c r="DF9" s="17"/>
      <c r="DG9" s="17"/>
      <c r="DH9" s="17"/>
      <c r="DI9" s="17"/>
      <c r="DJ9" s="44" t="s">
        <v>1</v>
      </c>
      <c r="DK9" s="17"/>
      <c r="DL9" s="17"/>
      <c r="DM9" s="17"/>
      <c r="DN9" s="31">
        <f t="shared" si="0"/>
        <v>6</v>
      </c>
      <c r="DO9" s="20">
        <f t="shared" si="1"/>
        <v>6</v>
      </c>
      <c r="DP9" s="20">
        <f t="shared" si="2"/>
        <v>0</v>
      </c>
      <c r="DQ9" s="20">
        <v>0</v>
      </c>
      <c r="DR9" s="20">
        <v>0</v>
      </c>
      <c r="DS9" s="20">
        <v>0</v>
      </c>
      <c r="DT9" s="20">
        <v>0</v>
      </c>
      <c r="DU9" s="20">
        <v>0</v>
      </c>
      <c r="DV9" s="20">
        <v>0</v>
      </c>
      <c r="DW9" s="20">
        <v>0</v>
      </c>
      <c r="DX9" s="20">
        <v>0</v>
      </c>
      <c r="DY9" s="20">
        <v>0</v>
      </c>
      <c r="DZ9" s="20">
        <v>0</v>
      </c>
      <c r="EA9" s="20">
        <v>0</v>
      </c>
      <c r="EB9" s="20">
        <v>0</v>
      </c>
      <c r="EC9" s="20">
        <v>0</v>
      </c>
      <c r="ED9" s="20">
        <v>0</v>
      </c>
      <c r="EE9" s="20">
        <v>0</v>
      </c>
      <c r="EF9" s="20">
        <v>0</v>
      </c>
      <c r="EG9" s="20">
        <v>0</v>
      </c>
      <c r="EH9" s="20">
        <v>0</v>
      </c>
      <c r="EI9" s="20">
        <v>0</v>
      </c>
    </row>
    <row r="10" spans="1:139" ht="16.149999999999999" customHeight="1">
      <c r="A10" s="4" t="s">
        <v>41</v>
      </c>
      <c r="B10" s="13" t="s">
        <v>42</v>
      </c>
      <c r="D10" s="28" t="s">
        <v>85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44" t="s">
        <v>1</v>
      </c>
      <c r="P10" s="17" t="s">
        <v>5</v>
      </c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44" t="s">
        <v>1</v>
      </c>
      <c r="AH10" s="17" t="s">
        <v>5</v>
      </c>
      <c r="AI10" s="17"/>
      <c r="AJ10" s="17"/>
      <c r="AK10" s="17"/>
      <c r="AL10" s="44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44" t="s">
        <v>1</v>
      </c>
      <c r="AZ10" s="17" t="s">
        <v>5</v>
      </c>
      <c r="BA10" s="44"/>
      <c r="BB10" s="17"/>
      <c r="BC10" s="17"/>
      <c r="BD10" s="17"/>
      <c r="BE10" s="17"/>
      <c r="BF10" s="17"/>
      <c r="BG10" s="17"/>
      <c r="BH10" s="17"/>
      <c r="BI10" s="17"/>
      <c r="BJ10" s="17"/>
      <c r="BK10" s="44" t="s">
        <v>1</v>
      </c>
      <c r="BL10" s="17" t="s">
        <v>5</v>
      </c>
      <c r="BM10" s="17"/>
      <c r="BN10" s="44"/>
      <c r="BO10" s="44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44" t="s">
        <v>1</v>
      </c>
      <c r="CS10" s="17" t="s">
        <v>5</v>
      </c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44"/>
      <c r="DE10" s="17" t="s">
        <v>5</v>
      </c>
      <c r="DF10" s="17"/>
      <c r="DG10" s="17"/>
      <c r="DH10" s="17"/>
      <c r="DI10" s="17"/>
      <c r="DJ10" s="44" t="s">
        <v>1</v>
      </c>
      <c r="DK10" s="17"/>
      <c r="DL10" s="17"/>
      <c r="DM10" s="17"/>
      <c r="DN10" s="31">
        <f t="shared" si="0"/>
        <v>6</v>
      </c>
      <c r="DO10" s="20">
        <f t="shared" si="1"/>
        <v>6</v>
      </c>
      <c r="DP10" s="20">
        <f t="shared" si="2"/>
        <v>0</v>
      </c>
      <c r="DQ10" s="20">
        <f t="shared" ref="DQ10:DQ41" si="3">COUNTIF(I10:DP10,"ГЕМ")</f>
        <v>0</v>
      </c>
      <c r="DR10" s="20">
        <f t="shared" ref="DR10:DR41" si="4">COUNTIF(J10:DQ10,"ОКР")</f>
        <v>0</v>
      </c>
      <c r="DS10" s="20">
        <f t="shared" ref="DS10:DS29" si="5">COUNTIF(K10:DR10,"БИО")</f>
        <v>0</v>
      </c>
      <c r="DT10" s="20">
        <f t="shared" ref="DT10:DT29" si="6">COUNTIF(L10:DS10,"ГЕО")</f>
        <v>0</v>
      </c>
      <c r="DU10" s="20">
        <f t="shared" ref="DU10:DU29" si="7">COUNTIF(N10:DT10,"ИНФ")</f>
        <v>0</v>
      </c>
      <c r="DV10" s="20">
        <f t="shared" ref="DV10:DV29" si="8">COUNTIF(O10:DU10,"ИСТ")</f>
        <v>0</v>
      </c>
      <c r="DW10" s="20">
        <f t="shared" ref="DW10:DW29" si="9">COUNTIF(P10:DV10,"ОБЩ")</f>
        <v>0</v>
      </c>
      <c r="DX10" s="20">
        <f t="shared" ref="DX10:DX41" si="10">COUNTIF(R10:DW10,"ФИЗ")</f>
        <v>0</v>
      </c>
      <c r="DY10" s="20">
        <f t="shared" ref="DY10:DY41" si="11">COUNTIF(T10:DX10,"ХИМ")</f>
        <v>0</v>
      </c>
      <c r="DZ10" s="20">
        <f t="shared" ref="DZ10:DZ41" si="12">COUNTIF(U10:DY10,"АНГ")</f>
        <v>0</v>
      </c>
      <c r="EA10" s="20">
        <f t="shared" ref="EA10:EA41" si="13">COUNTIF(V10:DZ10,"НЕМ")</f>
        <v>0</v>
      </c>
      <c r="EB10" s="20">
        <f t="shared" ref="EB10:EB41" si="14">COUNTIF(W10:EA10,"ФРА")</f>
        <v>0</v>
      </c>
      <c r="EC10" s="20">
        <f t="shared" ref="EC10:EC41" si="15">COUNTIF(X10:EB10,"ЛИТ")</f>
        <v>0</v>
      </c>
      <c r="ED10" s="20">
        <f t="shared" ref="ED10:ED41" si="16">COUNTIF(Z10:EC10,"ОБЖ")</f>
        <v>0</v>
      </c>
      <c r="EE10" s="20">
        <f t="shared" ref="EE10:EE41" si="17">COUNTIF(Z10:ED10,"ФЗР")</f>
        <v>0</v>
      </c>
      <c r="EF10" s="20">
        <f t="shared" ref="EF10:EF41" si="18">COUNTIF(Z10:EE10,"МУЗ")</f>
        <v>0</v>
      </c>
      <c r="EG10" s="20">
        <f t="shared" ref="EG10:EG41" si="19">COUNTIF(Z10:EF10,"ТЕХ")</f>
        <v>0</v>
      </c>
      <c r="EH10" s="20">
        <f t="shared" ref="EH10:EH41" si="20">COUNTIF(AA10:EG10,"АСТ")</f>
        <v>0</v>
      </c>
      <c r="EI10" s="20">
        <f t="shared" ref="EI10:EI41" si="21">COUNTIF(AB10:EH10,"КУБ")</f>
        <v>0</v>
      </c>
    </row>
    <row r="11" spans="1:139" ht="16.149999999999999" customHeight="1">
      <c r="A11" s="4" t="s">
        <v>25</v>
      </c>
      <c r="B11" s="13" t="s">
        <v>26</v>
      </c>
      <c r="D11" s="28" t="s">
        <v>15</v>
      </c>
      <c r="E11" s="17"/>
      <c r="F11" s="17"/>
      <c r="G11" s="17"/>
      <c r="H11" s="17"/>
      <c r="I11" s="17"/>
      <c r="J11" s="17"/>
      <c r="K11" s="17"/>
      <c r="L11" s="44"/>
      <c r="M11" s="44"/>
      <c r="N11" s="17"/>
      <c r="O11" s="44" t="s">
        <v>1</v>
      </c>
      <c r="P11" s="17"/>
      <c r="Q11" s="17"/>
      <c r="R11" s="17"/>
      <c r="S11" s="17"/>
      <c r="T11" s="17"/>
      <c r="U11" s="17"/>
      <c r="V11" s="17" t="s">
        <v>5</v>
      </c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44" t="s">
        <v>1</v>
      </c>
      <c r="AH11" s="17"/>
      <c r="AI11" s="17"/>
      <c r="AJ11" s="17"/>
      <c r="AK11" s="17"/>
      <c r="AL11" s="44"/>
      <c r="AM11" s="17"/>
      <c r="AN11" s="17"/>
      <c r="AO11" s="17"/>
      <c r="AP11" s="17"/>
      <c r="AQ11" s="17"/>
      <c r="AR11" s="17"/>
      <c r="AS11" s="17"/>
      <c r="AT11" s="17" t="s">
        <v>5</v>
      </c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44" t="s">
        <v>1</v>
      </c>
      <c r="BF11" s="17"/>
      <c r="BG11" s="17"/>
      <c r="BH11" s="17"/>
      <c r="BI11" s="17"/>
      <c r="BJ11" s="17"/>
      <c r="BK11" s="17"/>
      <c r="BL11" s="17" t="s">
        <v>5</v>
      </c>
      <c r="BM11" s="17"/>
      <c r="BN11" s="44"/>
      <c r="BO11" s="44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44" t="s">
        <v>1</v>
      </c>
      <c r="CA11" s="17" t="s">
        <v>5</v>
      </c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44" t="s">
        <v>1</v>
      </c>
      <c r="CS11" s="17" t="s">
        <v>5</v>
      </c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44" t="s">
        <v>1</v>
      </c>
      <c r="DE11" s="17" t="s">
        <v>5</v>
      </c>
      <c r="DF11" s="17"/>
      <c r="DG11" s="17"/>
      <c r="DH11" s="17"/>
      <c r="DI11" s="17"/>
      <c r="DJ11" s="17"/>
      <c r="DK11" s="17"/>
      <c r="DL11" s="17"/>
      <c r="DM11" s="17"/>
      <c r="DN11" s="31">
        <f t="shared" si="0"/>
        <v>6</v>
      </c>
      <c r="DO11" s="20">
        <f t="shared" si="1"/>
        <v>6</v>
      </c>
      <c r="DP11" s="20">
        <f t="shared" si="2"/>
        <v>0</v>
      </c>
      <c r="DQ11" s="20">
        <f t="shared" si="3"/>
        <v>0</v>
      </c>
      <c r="DR11" s="20">
        <f t="shared" si="4"/>
        <v>0</v>
      </c>
      <c r="DS11" s="20">
        <f t="shared" si="5"/>
        <v>0</v>
      </c>
      <c r="DT11" s="20">
        <f t="shared" si="6"/>
        <v>0</v>
      </c>
      <c r="DU11" s="20">
        <f t="shared" si="7"/>
        <v>0</v>
      </c>
      <c r="DV11" s="20">
        <f t="shared" si="8"/>
        <v>0</v>
      </c>
      <c r="DW11" s="20">
        <f t="shared" si="9"/>
        <v>0</v>
      </c>
      <c r="DX11" s="20">
        <f t="shared" si="10"/>
        <v>0</v>
      </c>
      <c r="DY11" s="20">
        <f t="shared" si="11"/>
        <v>0</v>
      </c>
      <c r="DZ11" s="20">
        <f t="shared" si="12"/>
        <v>0</v>
      </c>
      <c r="EA11" s="20">
        <f t="shared" si="13"/>
        <v>0</v>
      </c>
      <c r="EB11" s="20">
        <f t="shared" si="14"/>
        <v>0</v>
      </c>
      <c r="EC11" s="20">
        <f t="shared" si="15"/>
        <v>0</v>
      </c>
      <c r="ED11" s="20">
        <f t="shared" si="16"/>
        <v>0</v>
      </c>
      <c r="EE11" s="20">
        <f t="shared" si="17"/>
        <v>0</v>
      </c>
      <c r="EF11" s="20">
        <f t="shared" si="18"/>
        <v>0</v>
      </c>
      <c r="EG11" s="20">
        <f t="shared" si="19"/>
        <v>0</v>
      </c>
      <c r="EH11" s="20">
        <f t="shared" si="20"/>
        <v>0</v>
      </c>
      <c r="EI11" s="20">
        <f t="shared" si="21"/>
        <v>0</v>
      </c>
    </row>
    <row r="12" spans="1:139" ht="16.149999999999999" customHeight="1">
      <c r="A12" s="4" t="s">
        <v>52</v>
      </c>
      <c r="B12" s="13" t="s">
        <v>31</v>
      </c>
      <c r="C12" s="1" t="s">
        <v>14</v>
      </c>
      <c r="D12" s="28" t="s">
        <v>84</v>
      </c>
      <c r="E12" s="17"/>
      <c r="F12" s="17"/>
      <c r="G12" s="17"/>
      <c r="H12" s="17"/>
      <c r="I12" s="17"/>
      <c r="J12" s="17"/>
      <c r="K12" s="17"/>
      <c r="L12" s="44"/>
      <c r="M12" s="44"/>
      <c r="N12" s="17"/>
      <c r="O12" s="44" t="s">
        <v>1</v>
      </c>
      <c r="P12" s="17"/>
      <c r="Q12" s="17"/>
      <c r="R12" s="17"/>
      <c r="S12" s="17"/>
      <c r="T12" s="17"/>
      <c r="U12" s="17"/>
      <c r="V12" s="17" t="s">
        <v>5</v>
      </c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44" t="s">
        <v>1</v>
      </c>
      <c r="AH12" s="17"/>
      <c r="AI12" s="17"/>
      <c r="AJ12" s="17"/>
      <c r="AK12" s="17"/>
      <c r="AL12" s="44"/>
      <c r="AM12" s="17"/>
      <c r="AN12" s="17"/>
      <c r="AO12" s="17"/>
      <c r="AP12" s="17"/>
      <c r="AQ12" s="17"/>
      <c r="AR12" s="17"/>
      <c r="AS12" s="17"/>
      <c r="AT12" s="17" t="s">
        <v>5</v>
      </c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44" t="s">
        <v>1</v>
      </c>
      <c r="BF12" s="17"/>
      <c r="BG12" s="17"/>
      <c r="BH12" s="17"/>
      <c r="BI12" s="17"/>
      <c r="BJ12" s="17"/>
      <c r="BK12" s="17"/>
      <c r="BL12" s="17" t="s">
        <v>5</v>
      </c>
      <c r="BM12" s="17"/>
      <c r="BN12" s="44"/>
      <c r="BO12" s="44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44" t="s">
        <v>1</v>
      </c>
      <c r="CA12" s="17" t="s">
        <v>5</v>
      </c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44" t="s">
        <v>1</v>
      </c>
      <c r="CS12" s="17" t="s">
        <v>5</v>
      </c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44" t="s">
        <v>1</v>
      </c>
      <c r="DE12" s="17" t="s">
        <v>5</v>
      </c>
      <c r="DF12" s="17"/>
      <c r="DG12" s="17"/>
      <c r="DH12" s="17"/>
      <c r="DI12" s="17"/>
      <c r="DJ12" s="17"/>
      <c r="DK12" s="17"/>
      <c r="DL12" s="17"/>
      <c r="DM12" s="17"/>
      <c r="DN12" s="31">
        <f t="shared" si="0"/>
        <v>6</v>
      </c>
      <c r="DO12" s="20">
        <f t="shared" si="1"/>
        <v>6</v>
      </c>
      <c r="DP12" s="20">
        <f t="shared" si="2"/>
        <v>0</v>
      </c>
      <c r="DQ12" s="20">
        <f t="shared" si="3"/>
        <v>0</v>
      </c>
      <c r="DR12" s="20">
        <f t="shared" si="4"/>
        <v>0</v>
      </c>
      <c r="DS12" s="20">
        <f t="shared" si="5"/>
        <v>0</v>
      </c>
      <c r="DT12" s="20">
        <f t="shared" si="6"/>
        <v>0</v>
      </c>
      <c r="DU12" s="20">
        <f t="shared" si="7"/>
        <v>0</v>
      </c>
      <c r="DV12" s="20">
        <f t="shared" si="8"/>
        <v>0</v>
      </c>
      <c r="DW12" s="20">
        <f t="shared" si="9"/>
        <v>0</v>
      </c>
      <c r="DX12" s="20">
        <f t="shared" si="10"/>
        <v>0</v>
      </c>
      <c r="DY12" s="20">
        <f t="shared" si="11"/>
        <v>0</v>
      </c>
      <c r="DZ12" s="20">
        <f t="shared" si="12"/>
        <v>0</v>
      </c>
      <c r="EA12" s="20">
        <f t="shared" si="13"/>
        <v>0</v>
      </c>
      <c r="EB12" s="20">
        <f t="shared" si="14"/>
        <v>0</v>
      </c>
      <c r="EC12" s="20">
        <f t="shared" si="15"/>
        <v>0</v>
      </c>
      <c r="ED12" s="20">
        <f t="shared" si="16"/>
        <v>0</v>
      </c>
      <c r="EE12" s="20">
        <f t="shared" si="17"/>
        <v>0</v>
      </c>
      <c r="EF12" s="20">
        <f t="shared" si="18"/>
        <v>0</v>
      </c>
      <c r="EG12" s="20">
        <f t="shared" si="19"/>
        <v>0</v>
      </c>
      <c r="EH12" s="20">
        <f t="shared" si="20"/>
        <v>0</v>
      </c>
      <c r="EI12" s="20">
        <f t="shared" si="21"/>
        <v>0</v>
      </c>
    </row>
    <row r="13" spans="1:139" ht="16.149999999999999" customHeight="1">
      <c r="A13" s="4" t="s">
        <v>13</v>
      </c>
      <c r="B13" s="13" t="s">
        <v>13</v>
      </c>
      <c r="C13" s="1"/>
      <c r="D13" s="28" t="s">
        <v>18</v>
      </c>
      <c r="E13" s="17"/>
      <c r="F13" s="17"/>
      <c r="G13" s="17"/>
      <c r="H13" s="17"/>
      <c r="I13" s="17"/>
      <c r="J13" s="17"/>
      <c r="K13" s="17"/>
      <c r="L13" s="44"/>
      <c r="M13" s="44"/>
      <c r="N13" s="17"/>
      <c r="O13" s="44" t="s">
        <v>1</v>
      </c>
      <c r="P13" s="17"/>
      <c r="Q13" s="17"/>
      <c r="R13" s="17"/>
      <c r="S13" s="17"/>
      <c r="T13" s="17"/>
      <c r="U13" s="17"/>
      <c r="V13" s="17" t="s">
        <v>5</v>
      </c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44" t="s">
        <v>1</v>
      </c>
      <c r="AH13" s="17"/>
      <c r="AI13" s="17"/>
      <c r="AJ13" s="17"/>
      <c r="AK13" s="17"/>
      <c r="AL13" s="44"/>
      <c r="AM13" s="17"/>
      <c r="AN13" s="17"/>
      <c r="AO13" s="17"/>
      <c r="AP13" s="17"/>
      <c r="AQ13" s="17"/>
      <c r="AR13" s="17"/>
      <c r="AS13" s="17"/>
      <c r="AT13" s="17" t="s">
        <v>5</v>
      </c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44" t="s">
        <v>1</v>
      </c>
      <c r="BF13" s="17"/>
      <c r="BG13" s="17"/>
      <c r="BH13" s="17"/>
      <c r="BI13" s="17"/>
      <c r="BJ13" s="17"/>
      <c r="BK13" s="17"/>
      <c r="BL13" s="17" t="s">
        <v>5</v>
      </c>
      <c r="BM13" s="17"/>
      <c r="BN13" s="44"/>
      <c r="BO13" s="44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44" t="s">
        <v>1</v>
      </c>
      <c r="CA13" s="17" t="s">
        <v>5</v>
      </c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44" t="s">
        <v>1</v>
      </c>
      <c r="CS13" s="17" t="s">
        <v>5</v>
      </c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44" t="s">
        <v>1</v>
      </c>
      <c r="DE13" s="17" t="s">
        <v>5</v>
      </c>
      <c r="DF13" s="17"/>
      <c r="DG13" s="17"/>
      <c r="DH13" s="17"/>
      <c r="DI13" s="17"/>
      <c r="DJ13" s="17"/>
      <c r="DK13" s="17"/>
      <c r="DL13" s="17"/>
      <c r="DM13" s="17"/>
      <c r="DN13" s="31">
        <f t="shared" si="0"/>
        <v>6</v>
      </c>
      <c r="DO13" s="20">
        <f t="shared" si="1"/>
        <v>6</v>
      </c>
      <c r="DP13" s="20">
        <f t="shared" si="2"/>
        <v>0</v>
      </c>
      <c r="DQ13" s="20">
        <f t="shared" si="3"/>
        <v>0</v>
      </c>
      <c r="DR13" s="20">
        <f t="shared" si="4"/>
        <v>0</v>
      </c>
      <c r="DS13" s="20">
        <f t="shared" si="5"/>
        <v>0</v>
      </c>
      <c r="DT13" s="20">
        <f t="shared" si="6"/>
        <v>0</v>
      </c>
      <c r="DU13" s="20">
        <f t="shared" si="7"/>
        <v>0</v>
      </c>
      <c r="DV13" s="20">
        <f t="shared" si="8"/>
        <v>0</v>
      </c>
      <c r="DW13" s="20">
        <f t="shared" si="9"/>
        <v>0</v>
      </c>
      <c r="DX13" s="20">
        <f t="shared" si="10"/>
        <v>0</v>
      </c>
      <c r="DY13" s="20">
        <f t="shared" si="11"/>
        <v>0</v>
      </c>
      <c r="DZ13" s="20">
        <f t="shared" si="12"/>
        <v>0</v>
      </c>
      <c r="EA13" s="20">
        <f t="shared" si="13"/>
        <v>0</v>
      </c>
      <c r="EB13" s="20">
        <f t="shared" si="14"/>
        <v>0</v>
      </c>
      <c r="EC13" s="20">
        <f t="shared" si="15"/>
        <v>0</v>
      </c>
      <c r="ED13" s="20">
        <f t="shared" si="16"/>
        <v>0</v>
      </c>
      <c r="EE13" s="20">
        <f t="shared" si="17"/>
        <v>0</v>
      </c>
      <c r="EF13" s="20">
        <f t="shared" si="18"/>
        <v>0</v>
      </c>
      <c r="EG13" s="20">
        <f t="shared" si="19"/>
        <v>0</v>
      </c>
      <c r="EH13" s="20">
        <f t="shared" si="20"/>
        <v>0</v>
      </c>
      <c r="EI13" s="20">
        <f t="shared" si="21"/>
        <v>0</v>
      </c>
    </row>
    <row r="14" spans="1:139" ht="16.149999999999999" customHeight="1">
      <c r="A14" s="4" t="s">
        <v>19</v>
      </c>
      <c r="B14" s="13" t="s">
        <v>20</v>
      </c>
      <c r="D14" s="28" t="s">
        <v>21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 t="s">
        <v>5</v>
      </c>
      <c r="Q14" s="17"/>
      <c r="R14" s="17"/>
      <c r="S14" s="17"/>
      <c r="T14" s="17"/>
      <c r="U14" s="44" t="s">
        <v>1</v>
      </c>
      <c r="V14" s="17"/>
      <c r="W14" s="17"/>
      <c r="X14" s="17"/>
      <c r="Y14" s="17"/>
      <c r="Z14" s="17"/>
      <c r="AA14" s="17"/>
      <c r="AB14" s="17" t="s">
        <v>5</v>
      </c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44" t="s">
        <v>1</v>
      </c>
      <c r="AN14" s="17"/>
      <c r="AO14" s="17"/>
      <c r="AP14" s="17"/>
      <c r="AQ14" s="17"/>
      <c r="AR14" s="17"/>
      <c r="AS14" s="44"/>
      <c r="AT14" s="17" t="s">
        <v>5</v>
      </c>
      <c r="AU14" s="17"/>
      <c r="AV14" s="17"/>
      <c r="AW14" s="17"/>
      <c r="AX14" s="17"/>
      <c r="AY14" s="44" t="s">
        <v>1</v>
      </c>
      <c r="AZ14" s="17"/>
      <c r="BA14" s="44"/>
      <c r="BB14" s="17"/>
      <c r="BC14" s="17"/>
      <c r="BD14" s="17"/>
      <c r="BE14" s="17"/>
      <c r="BF14" s="17"/>
      <c r="BG14" s="17"/>
      <c r="BH14" s="17"/>
      <c r="BI14" s="17"/>
      <c r="BJ14" s="17"/>
      <c r="BK14" s="44" t="s">
        <v>1</v>
      </c>
      <c r="BL14" s="17" t="s">
        <v>5</v>
      </c>
      <c r="BM14" s="17"/>
      <c r="BN14" s="44"/>
      <c r="BO14" s="44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44" t="s">
        <v>1</v>
      </c>
      <c r="CA14" s="17" t="s">
        <v>5</v>
      </c>
      <c r="CB14" s="44"/>
      <c r="CC14" s="17"/>
      <c r="CD14" s="17"/>
      <c r="CE14" s="17"/>
      <c r="CF14" s="17"/>
      <c r="CG14" s="17"/>
      <c r="CH14" s="17"/>
      <c r="CI14" s="44"/>
      <c r="CJ14" s="44"/>
      <c r="CK14" s="17"/>
      <c r="CL14" s="44"/>
      <c r="CM14" s="17"/>
      <c r="CN14" s="18" t="s">
        <v>5</v>
      </c>
      <c r="CO14" s="17"/>
      <c r="CP14" s="17"/>
      <c r="CQ14" s="18" t="s">
        <v>94</v>
      </c>
      <c r="CR14" s="44" t="s">
        <v>1</v>
      </c>
      <c r="CS14" s="17" t="s">
        <v>5</v>
      </c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44" t="s">
        <v>1</v>
      </c>
      <c r="DE14" s="17" t="s">
        <v>5</v>
      </c>
      <c r="DF14" s="18" t="s">
        <v>1</v>
      </c>
      <c r="DG14" s="17"/>
      <c r="DH14" s="17"/>
      <c r="DI14" s="17"/>
      <c r="DJ14" s="17"/>
      <c r="DK14" s="17"/>
      <c r="DL14" s="17"/>
      <c r="DM14" s="17"/>
      <c r="DN14" s="31">
        <f t="shared" si="0"/>
        <v>8</v>
      </c>
      <c r="DO14" s="20">
        <f t="shared" si="1"/>
        <v>8</v>
      </c>
      <c r="DP14" s="20">
        <f t="shared" si="2"/>
        <v>0</v>
      </c>
      <c r="DQ14" s="20">
        <f t="shared" si="3"/>
        <v>0</v>
      </c>
      <c r="DR14" s="20">
        <f t="shared" si="4"/>
        <v>0</v>
      </c>
      <c r="DS14" s="20">
        <f t="shared" si="5"/>
        <v>0</v>
      </c>
      <c r="DT14" s="20">
        <f t="shared" si="6"/>
        <v>0</v>
      </c>
      <c r="DU14" s="20">
        <f t="shared" si="7"/>
        <v>0</v>
      </c>
      <c r="DV14" s="20">
        <f t="shared" si="8"/>
        <v>0</v>
      </c>
      <c r="DW14" s="20">
        <f t="shared" si="9"/>
        <v>0</v>
      </c>
      <c r="DX14" s="20">
        <f t="shared" si="10"/>
        <v>0</v>
      </c>
      <c r="DY14" s="20">
        <f t="shared" si="11"/>
        <v>0</v>
      </c>
      <c r="DZ14" s="20">
        <f t="shared" si="12"/>
        <v>0</v>
      </c>
      <c r="EA14" s="20">
        <f t="shared" si="13"/>
        <v>0</v>
      </c>
      <c r="EB14" s="20">
        <f t="shared" si="14"/>
        <v>0</v>
      </c>
      <c r="EC14" s="20">
        <f t="shared" si="15"/>
        <v>0</v>
      </c>
      <c r="ED14" s="20">
        <f t="shared" si="16"/>
        <v>0</v>
      </c>
      <c r="EE14" s="20">
        <f t="shared" si="17"/>
        <v>0</v>
      </c>
      <c r="EF14" s="20">
        <f t="shared" si="18"/>
        <v>0</v>
      </c>
      <c r="EG14" s="20">
        <f t="shared" si="19"/>
        <v>0</v>
      </c>
      <c r="EH14" s="20">
        <f t="shared" si="20"/>
        <v>0</v>
      </c>
      <c r="EI14" s="20">
        <f t="shared" si="21"/>
        <v>0</v>
      </c>
    </row>
    <row r="15" spans="1:139" ht="16.149999999999999" customHeight="1">
      <c r="A15" s="4" t="s">
        <v>60</v>
      </c>
      <c r="B15" s="13" t="s">
        <v>61</v>
      </c>
      <c r="C15" s="1"/>
      <c r="D15" s="28" t="s">
        <v>24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 t="s">
        <v>5</v>
      </c>
      <c r="Q15" s="17"/>
      <c r="R15" s="17"/>
      <c r="S15" s="17"/>
      <c r="T15" s="17"/>
      <c r="U15" s="44" t="s">
        <v>1</v>
      </c>
      <c r="V15" s="17"/>
      <c r="W15" s="17"/>
      <c r="X15" s="17"/>
      <c r="Y15" s="17"/>
      <c r="Z15" s="17"/>
      <c r="AA15" s="17"/>
      <c r="AB15" s="17" t="s">
        <v>5</v>
      </c>
      <c r="AC15" s="17"/>
      <c r="AD15" s="17"/>
      <c r="AE15" s="17"/>
      <c r="AF15" s="17"/>
      <c r="AG15" s="17"/>
      <c r="AH15" s="17"/>
      <c r="AI15" s="17"/>
      <c r="AJ15" s="17"/>
      <c r="AK15" s="17"/>
      <c r="AL15" s="17" t="s">
        <v>7</v>
      </c>
      <c r="AM15" s="44" t="s">
        <v>1</v>
      </c>
      <c r="AN15" s="17"/>
      <c r="AO15" s="17"/>
      <c r="AP15" s="17"/>
      <c r="AQ15" s="17"/>
      <c r="AR15" s="17"/>
      <c r="AS15" s="44"/>
      <c r="AT15" s="17" t="s">
        <v>5</v>
      </c>
      <c r="AU15" s="17"/>
      <c r="AV15" s="17"/>
      <c r="AW15" s="17"/>
      <c r="AX15" s="17"/>
      <c r="AY15" s="44" t="s">
        <v>1</v>
      </c>
      <c r="AZ15" s="17"/>
      <c r="BA15" s="44"/>
      <c r="BB15" s="17"/>
      <c r="BC15" s="17"/>
      <c r="BD15" s="17"/>
      <c r="BE15" s="17"/>
      <c r="BF15" s="17"/>
      <c r="BG15" s="17"/>
      <c r="BH15" s="17"/>
      <c r="BI15" s="17"/>
      <c r="BJ15" s="17" t="s">
        <v>7</v>
      </c>
      <c r="BK15" s="44" t="s">
        <v>1</v>
      </c>
      <c r="BL15" s="17" t="s">
        <v>5</v>
      </c>
      <c r="BM15" s="17"/>
      <c r="BN15" s="44"/>
      <c r="BO15" s="44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44" t="s">
        <v>1</v>
      </c>
      <c r="CA15" s="17" t="s">
        <v>5</v>
      </c>
      <c r="CB15" s="44"/>
      <c r="CC15" s="17"/>
      <c r="CD15" s="17"/>
      <c r="CE15" s="17" t="s">
        <v>7</v>
      </c>
      <c r="CF15" s="17"/>
      <c r="CG15" s="17"/>
      <c r="CH15" s="17"/>
      <c r="CI15" s="44"/>
      <c r="CJ15" s="44"/>
      <c r="CK15" s="17"/>
      <c r="CL15" s="44"/>
      <c r="CM15" s="17"/>
      <c r="CN15" s="18" t="s">
        <v>5</v>
      </c>
      <c r="CO15" s="17"/>
      <c r="CP15" s="17"/>
      <c r="CQ15" s="18" t="s">
        <v>94</v>
      </c>
      <c r="CR15" s="44" t="s">
        <v>1</v>
      </c>
      <c r="CS15" s="17" t="s">
        <v>5</v>
      </c>
      <c r="CT15" s="17"/>
      <c r="CU15" s="17"/>
      <c r="CV15" s="17"/>
      <c r="CW15" s="17" t="s">
        <v>7</v>
      </c>
      <c r="CX15" s="17"/>
      <c r="CY15" s="17"/>
      <c r="CZ15" s="17"/>
      <c r="DA15" s="17"/>
      <c r="DB15" s="17"/>
      <c r="DC15" s="17"/>
      <c r="DD15" s="44" t="s">
        <v>1</v>
      </c>
      <c r="DE15" s="17" t="s">
        <v>5</v>
      </c>
      <c r="DF15" s="18" t="s">
        <v>1</v>
      </c>
      <c r="DG15" s="17"/>
      <c r="DH15" s="17"/>
      <c r="DI15" s="17"/>
      <c r="DJ15" s="17"/>
      <c r="DK15" s="17"/>
      <c r="DL15" s="17"/>
      <c r="DM15" s="17"/>
      <c r="DN15" s="31">
        <f t="shared" si="0"/>
        <v>8</v>
      </c>
      <c r="DO15" s="20">
        <f t="shared" si="1"/>
        <v>8</v>
      </c>
      <c r="DP15" s="20">
        <f t="shared" si="2"/>
        <v>0</v>
      </c>
      <c r="DQ15" s="20">
        <f t="shared" si="3"/>
        <v>0</v>
      </c>
      <c r="DR15" s="20">
        <f t="shared" si="4"/>
        <v>0</v>
      </c>
      <c r="DS15" s="20">
        <f t="shared" si="5"/>
        <v>0</v>
      </c>
      <c r="DT15" s="20">
        <f t="shared" si="6"/>
        <v>0</v>
      </c>
      <c r="DU15" s="20">
        <f t="shared" si="7"/>
        <v>0</v>
      </c>
      <c r="DV15" s="20">
        <f t="shared" si="8"/>
        <v>0</v>
      </c>
      <c r="DW15" s="20">
        <f t="shared" si="9"/>
        <v>0</v>
      </c>
      <c r="DX15" s="20">
        <f t="shared" si="10"/>
        <v>0</v>
      </c>
      <c r="DY15" s="20">
        <f t="shared" si="11"/>
        <v>0</v>
      </c>
      <c r="DZ15" s="20">
        <f t="shared" si="12"/>
        <v>4</v>
      </c>
      <c r="EA15" s="20">
        <f t="shared" si="13"/>
        <v>0</v>
      </c>
      <c r="EB15" s="20">
        <f t="shared" si="14"/>
        <v>0</v>
      </c>
      <c r="EC15" s="20">
        <f t="shared" si="15"/>
        <v>0</v>
      </c>
      <c r="ED15" s="20">
        <f t="shared" si="16"/>
        <v>0</v>
      </c>
      <c r="EE15" s="20">
        <f t="shared" si="17"/>
        <v>0</v>
      </c>
      <c r="EF15" s="20">
        <f t="shared" si="18"/>
        <v>0</v>
      </c>
      <c r="EG15" s="20">
        <f t="shared" si="19"/>
        <v>0</v>
      </c>
      <c r="EH15" s="20">
        <f t="shared" si="20"/>
        <v>0</v>
      </c>
      <c r="EI15" s="20">
        <f t="shared" si="21"/>
        <v>0</v>
      </c>
    </row>
    <row r="16" spans="1:139" ht="16.149999999999999" customHeight="1">
      <c r="A16" s="4" t="s">
        <v>2</v>
      </c>
      <c r="B16" s="13" t="s">
        <v>3</v>
      </c>
      <c r="D16" s="28" t="s">
        <v>27</v>
      </c>
      <c r="E16" s="17"/>
      <c r="F16" s="17"/>
      <c r="G16" s="17"/>
      <c r="H16" s="17" t="s">
        <v>7</v>
      </c>
      <c r="I16" s="17"/>
      <c r="J16" s="17"/>
      <c r="K16" s="17"/>
      <c r="L16" s="17"/>
      <c r="M16" s="17"/>
      <c r="N16" s="17"/>
      <c r="O16" s="17"/>
      <c r="P16" s="17" t="s">
        <v>5</v>
      </c>
      <c r="Q16" s="17"/>
      <c r="R16" s="17"/>
      <c r="S16" s="17"/>
      <c r="T16" s="17"/>
      <c r="U16" s="44" t="s">
        <v>1</v>
      </c>
      <c r="V16" s="17"/>
      <c r="W16" s="17"/>
      <c r="X16" s="17"/>
      <c r="Y16" s="17"/>
      <c r="Z16" s="17"/>
      <c r="AA16" s="17"/>
      <c r="AB16" s="17" t="s">
        <v>5</v>
      </c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44" t="s">
        <v>1</v>
      </c>
      <c r="AN16" s="17"/>
      <c r="AO16" s="17"/>
      <c r="AP16" s="17"/>
      <c r="AQ16" s="17"/>
      <c r="AR16" s="17"/>
      <c r="AS16" s="44"/>
      <c r="AT16" s="17" t="s">
        <v>5</v>
      </c>
      <c r="AU16" s="17"/>
      <c r="AV16" s="17"/>
      <c r="AW16" s="17"/>
      <c r="AX16" s="17"/>
      <c r="AY16" s="44" t="s">
        <v>1</v>
      </c>
      <c r="AZ16" s="17"/>
      <c r="BA16" s="44"/>
      <c r="BB16" s="17"/>
      <c r="BC16" s="17"/>
      <c r="BD16" s="17"/>
      <c r="BE16" s="17"/>
      <c r="BF16" s="17"/>
      <c r="BG16" s="17"/>
      <c r="BH16" s="17"/>
      <c r="BI16" s="17"/>
      <c r="BJ16" s="17"/>
      <c r="BK16" s="44" t="s">
        <v>1</v>
      </c>
      <c r="BL16" s="17" t="s">
        <v>5</v>
      </c>
      <c r="BM16" s="17"/>
      <c r="BN16" s="44"/>
      <c r="BO16" s="44"/>
      <c r="BP16" s="17"/>
      <c r="BQ16" s="17"/>
      <c r="BR16" s="17"/>
      <c r="BS16" s="17"/>
      <c r="BT16" s="17"/>
      <c r="BU16" s="17"/>
      <c r="BV16" s="17"/>
      <c r="BW16" s="17"/>
      <c r="BX16" s="17"/>
      <c r="BY16" s="17" t="s">
        <v>7</v>
      </c>
      <c r="BZ16" s="44" t="s">
        <v>1</v>
      </c>
      <c r="CA16" s="17" t="s">
        <v>5</v>
      </c>
      <c r="CB16" s="44"/>
      <c r="CC16" s="17"/>
      <c r="CD16" s="17"/>
      <c r="CE16" s="17"/>
      <c r="CF16" s="17"/>
      <c r="CG16" s="17"/>
      <c r="CH16" s="17"/>
      <c r="CI16" s="44"/>
      <c r="CJ16" s="44"/>
      <c r="CK16" s="17"/>
      <c r="CL16" s="44"/>
      <c r="CM16" s="17"/>
      <c r="CN16" s="18" t="s">
        <v>5</v>
      </c>
      <c r="CO16" s="17"/>
      <c r="CP16" s="17"/>
      <c r="CQ16" s="18" t="s">
        <v>94</v>
      </c>
      <c r="CR16" s="44" t="s">
        <v>1</v>
      </c>
      <c r="CS16" s="17" t="s">
        <v>5</v>
      </c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44" t="s">
        <v>1</v>
      </c>
      <c r="DE16" s="17" t="s">
        <v>5</v>
      </c>
      <c r="DF16" s="18" t="s">
        <v>1</v>
      </c>
      <c r="DG16" s="17"/>
      <c r="DH16" s="17"/>
      <c r="DI16" s="17"/>
      <c r="DJ16" s="17"/>
      <c r="DK16" s="17"/>
      <c r="DL16" s="17"/>
      <c r="DM16" s="17"/>
      <c r="DN16" s="31">
        <f t="shared" si="0"/>
        <v>8</v>
      </c>
      <c r="DO16" s="20">
        <f t="shared" si="1"/>
        <v>8</v>
      </c>
      <c r="DP16" s="20">
        <f t="shared" si="2"/>
        <v>0</v>
      </c>
      <c r="DQ16" s="20">
        <f t="shared" si="3"/>
        <v>0</v>
      </c>
      <c r="DR16" s="20">
        <f t="shared" si="4"/>
        <v>0</v>
      </c>
      <c r="DS16" s="20">
        <f t="shared" si="5"/>
        <v>0</v>
      </c>
      <c r="DT16" s="20">
        <f t="shared" si="6"/>
        <v>0</v>
      </c>
      <c r="DU16" s="20">
        <f t="shared" si="7"/>
        <v>0</v>
      </c>
      <c r="DV16" s="20">
        <f t="shared" si="8"/>
        <v>0</v>
      </c>
      <c r="DW16" s="20">
        <f t="shared" si="9"/>
        <v>0</v>
      </c>
      <c r="DX16" s="20">
        <f t="shared" si="10"/>
        <v>0</v>
      </c>
      <c r="DY16" s="20">
        <f t="shared" si="11"/>
        <v>0</v>
      </c>
      <c r="DZ16" s="20">
        <f t="shared" si="12"/>
        <v>1</v>
      </c>
      <c r="EA16" s="20">
        <f t="shared" si="13"/>
        <v>0</v>
      </c>
      <c r="EB16" s="20">
        <f t="shared" si="14"/>
        <v>0</v>
      </c>
      <c r="EC16" s="20">
        <f t="shared" si="15"/>
        <v>0</v>
      </c>
      <c r="ED16" s="20">
        <f t="shared" si="16"/>
        <v>0</v>
      </c>
      <c r="EE16" s="20">
        <f t="shared" si="17"/>
        <v>0</v>
      </c>
      <c r="EF16" s="20">
        <f t="shared" si="18"/>
        <v>0</v>
      </c>
      <c r="EG16" s="20">
        <f t="shared" si="19"/>
        <v>0</v>
      </c>
      <c r="EH16" s="20">
        <f t="shared" si="20"/>
        <v>0</v>
      </c>
      <c r="EI16" s="20">
        <f t="shared" si="21"/>
        <v>0</v>
      </c>
    </row>
    <row r="17" spans="1:139" ht="24.6" customHeight="1">
      <c r="A17" s="4" t="s">
        <v>12</v>
      </c>
      <c r="B17" s="13" t="s">
        <v>5</v>
      </c>
      <c r="D17" s="28" t="s">
        <v>68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 t="s">
        <v>5</v>
      </c>
      <c r="Q17" s="17"/>
      <c r="R17" s="17"/>
      <c r="S17" s="17"/>
      <c r="T17" s="17"/>
      <c r="U17" s="44" t="s">
        <v>1</v>
      </c>
      <c r="V17" s="17"/>
      <c r="W17" s="17"/>
      <c r="X17" s="17"/>
      <c r="Y17" s="17"/>
      <c r="Z17" s="17"/>
      <c r="AA17" s="17"/>
      <c r="AB17" s="17" t="s">
        <v>5</v>
      </c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44" t="s">
        <v>1</v>
      </c>
      <c r="AN17" s="17"/>
      <c r="AO17" s="17"/>
      <c r="AP17" s="17"/>
      <c r="AQ17" s="17"/>
      <c r="AR17" s="17"/>
      <c r="AS17" s="44"/>
      <c r="AT17" s="17" t="s">
        <v>5</v>
      </c>
      <c r="AU17" s="17"/>
      <c r="AV17" s="17"/>
      <c r="AW17" s="17"/>
      <c r="AX17" s="17"/>
      <c r="AY17" s="44" t="s">
        <v>1</v>
      </c>
      <c r="AZ17" s="17"/>
      <c r="BA17" s="44"/>
      <c r="BB17" s="17"/>
      <c r="BC17" s="17"/>
      <c r="BD17" s="17"/>
      <c r="BE17" s="17"/>
      <c r="BF17" s="17"/>
      <c r="BG17" s="17"/>
      <c r="BH17" s="17"/>
      <c r="BI17" s="17"/>
      <c r="BJ17" s="17"/>
      <c r="BK17" s="44" t="s">
        <v>1</v>
      </c>
      <c r="BL17" s="17" t="s">
        <v>5</v>
      </c>
      <c r="BM17" s="17"/>
      <c r="BN17" s="44"/>
      <c r="BO17" s="44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44" t="s">
        <v>1</v>
      </c>
      <c r="CA17" s="17" t="s">
        <v>5</v>
      </c>
      <c r="CB17" s="44"/>
      <c r="CC17" s="17"/>
      <c r="CD17" s="17"/>
      <c r="CE17" s="17"/>
      <c r="CF17" s="17"/>
      <c r="CG17" s="17"/>
      <c r="CH17" s="17"/>
      <c r="CI17" s="44"/>
      <c r="CJ17" s="44"/>
      <c r="CK17" s="17"/>
      <c r="CL17" s="44"/>
      <c r="CM17" s="17"/>
      <c r="CN17" s="18" t="s">
        <v>5</v>
      </c>
      <c r="CO17" s="17"/>
      <c r="CP17" s="17"/>
      <c r="CQ17" s="18" t="s">
        <v>94</v>
      </c>
      <c r="CR17" s="44" t="s">
        <v>1</v>
      </c>
      <c r="CS17" s="17" t="s">
        <v>5</v>
      </c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44" t="s">
        <v>1</v>
      </c>
      <c r="DE17" s="17" t="s">
        <v>5</v>
      </c>
      <c r="DF17" s="18" t="s">
        <v>1</v>
      </c>
      <c r="DG17" s="17"/>
      <c r="DH17" s="17"/>
      <c r="DI17" s="17"/>
      <c r="DJ17" s="17"/>
      <c r="DK17" s="17"/>
      <c r="DL17" s="17"/>
      <c r="DM17" s="17"/>
      <c r="DN17" s="31">
        <f t="shared" si="0"/>
        <v>8</v>
      </c>
      <c r="DO17" s="20">
        <f t="shared" si="1"/>
        <v>8</v>
      </c>
      <c r="DP17" s="20">
        <f t="shared" si="2"/>
        <v>0</v>
      </c>
      <c r="DQ17" s="20">
        <f t="shared" si="3"/>
        <v>0</v>
      </c>
      <c r="DR17" s="20">
        <f t="shared" si="4"/>
        <v>0</v>
      </c>
      <c r="DS17" s="20">
        <f t="shared" si="5"/>
        <v>0</v>
      </c>
      <c r="DT17" s="20">
        <f t="shared" si="6"/>
        <v>0</v>
      </c>
      <c r="DU17" s="20">
        <f t="shared" si="7"/>
        <v>0</v>
      </c>
      <c r="DV17" s="20">
        <f t="shared" si="8"/>
        <v>0</v>
      </c>
      <c r="DW17" s="20">
        <f t="shared" si="9"/>
        <v>0</v>
      </c>
      <c r="DX17" s="20">
        <f t="shared" si="10"/>
        <v>0</v>
      </c>
      <c r="DY17" s="20">
        <f t="shared" si="11"/>
        <v>0</v>
      </c>
      <c r="DZ17" s="20">
        <f t="shared" si="12"/>
        <v>0</v>
      </c>
      <c r="EA17" s="20">
        <f t="shared" si="13"/>
        <v>0</v>
      </c>
      <c r="EB17" s="20">
        <f t="shared" si="14"/>
        <v>0</v>
      </c>
      <c r="EC17" s="20">
        <f t="shared" si="15"/>
        <v>0</v>
      </c>
      <c r="ED17" s="20">
        <f t="shared" si="16"/>
        <v>0</v>
      </c>
      <c r="EE17" s="20">
        <f t="shared" si="17"/>
        <v>0</v>
      </c>
      <c r="EF17" s="20">
        <f t="shared" si="18"/>
        <v>0</v>
      </c>
      <c r="EG17" s="20">
        <f t="shared" si="19"/>
        <v>0</v>
      </c>
      <c r="EH17" s="20">
        <f t="shared" si="20"/>
        <v>0</v>
      </c>
      <c r="EI17" s="20">
        <f t="shared" si="21"/>
        <v>0</v>
      </c>
    </row>
    <row r="18" spans="1:139" ht="24.6" customHeight="1">
      <c r="A18" s="4" t="s">
        <v>53</v>
      </c>
      <c r="B18" s="13" t="s">
        <v>17</v>
      </c>
      <c r="D18" s="28" t="s">
        <v>30</v>
      </c>
      <c r="E18" s="17"/>
      <c r="F18" s="17"/>
      <c r="G18" s="17"/>
      <c r="H18" s="17" t="s">
        <v>7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 t="s">
        <v>7</v>
      </c>
      <c r="AA18" s="17"/>
      <c r="AB18" s="17"/>
      <c r="AC18" s="17" t="s">
        <v>1</v>
      </c>
      <c r="AD18" s="17"/>
      <c r="AE18" s="17"/>
      <c r="AF18" s="17"/>
      <c r="AG18" s="17" t="s">
        <v>5</v>
      </c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 t="s">
        <v>7</v>
      </c>
      <c r="BE18" s="17"/>
      <c r="BF18" s="17"/>
      <c r="BG18" s="17" t="s">
        <v>1</v>
      </c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 t="s">
        <v>7</v>
      </c>
      <c r="BW18" s="17"/>
      <c r="BX18" s="17"/>
      <c r="BY18" s="17"/>
      <c r="BZ18" s="17"/>
      <c r="CA18" s="17" t="s">
        <v>1</v>
      </c>
      <c r="CB18" s="17"/>
      <c r="CC18" s="17"/>
      <c r="CD18" s="17"/>
      <c r="CE18" s="17"/>
      <c r="CF18" s="17" t="s">
        <v>7</v>
      </c>
      <c r="CG18" s="17"/>
      <c r="CH18" s="17"/>
      <c r="CI18" s="17"/>
      <c r="CJ18" s="17" t="s">
        <v>5</v>
      </c>
      <c r="CK18" s="18" t="s">
        <v>94</v>
      </c>
      <c r="CL18" s="17"/>
      <c r="CM18" s="17"/>
      <c r="CN18" s="18" t="s">
        <v>5</v>
      </c>
      <c r="CO18" s="17"/>
      <c r="CP18" s="17"/>
      <c r="CQ18" s="18" t="s">
        <v>94</v>
      </c>
      <c r="CR18" s="17"/>
      <c r="CS18" s="17"/>
      <c r="CT18" s="17"/>
      <c r="CU18" s="17"/>
      <c r="CV18" s="17"/>
      <c r="CW18" s="17"/>
      <c r="CX18" s="17"/>
      <c r="CY18" s="17" t="s">
        <v>3</v>
      </c>
      <c r="CZ18" s="17"/>
      <c r="DA18" s="17"/>
      <c r="DB18" s="17"/>
      <c r="DC18" s="17"/>
      <c r="DD18" s="17"/>
      <c r="DE18" s="17"/>
      <c r="DF18" s="18" t="s">
        <v>1</v>
      </c>
      <c r="DG18" s="17"/>
      <c r="DH18" s="17"/>
      <c r="DI18" s="17" t="s">
        <v>7</v>
      </c>
      <c r="DJ18" s="17" t="s">
        <v>1</v>
      </c>
      <c r="DK18" s="17" t="s">
        <v>5</v>
      </c>
      <c r="DL18" s="17"/>
      <c r="DM18" s="17"/>
      <c r="DN18" s="31">
        <f t="shared" si="0"/>
        <v>4</v>
      </c>
      <c r="DO18" s="20">
        <f t="shared" si="1"/>
        <v>5</v>
      </c>
      <c r="DP18" s="20">
        <f t="shared" si="2"/>
        <v>0</v>
      </c>
      <c r="DQ18" s="20">
        <f t="shared" si="3"/>
        <v>0</v>
      </c>
      <c r="DR18" s="20">
        <f t="shared" si="4"/>
        <v>0</v>
      </c>
      <c r="DS18" s="20">
        <f t="shared" si="5"/>
        <v>0</v>
      </c>
      <c r="DT18" s="20">
        <f t="shared" si="6"/>
        <v>0</v>
      </c>
      <c r="DU18" s="20">
        <f t="shared" si="7"/>
        <v>0</v>
      </c>
      <c r="DV18" s="20">
        <f t="shared" si="8"/>
        <v>0</v>
      </c>
      <c r="DW18" s="20">
        <f t="shared" si="9"/>
        <v>0</v>
      </c>
      <c r="DX18" s="20">
        <f t="shared" si="10"/>
        <v>0</v>
      </c>
      <c r="DY18" s="20">
        <f t="shared" si="11"/>
        <v>0</v>
      </c>
      <c r="DZ18" s="20">
        <f t="shared" si="12"/>
        <v>5</v>
      </c>
      <c r="EA18" s="20">
        <f t="shared" si="13"/>
        <v>0</v>
      </c>
      <c r="EB18" s="20">
        <f t="shared" si="14"/>
        <v>0</v>
      </c>
      <c r="EC18" s="20">
        <f t="shared" si="15"/>
        <v>1</v>
      </c>
      <c r="ED18" s="20">
        <f t="shared" si="16"/>
        <v>0</v>
      </c>
      <c r="EE18" s="20">
        <f t="shared" si="17"/>
        <v>0</v>
      </c>
      <c r="EF18" s="20">
        <f t="shared" si="18"/>
        <v>0</v>
      </c>
      <c r="EG18" s="20">
        <f t="shared" si="19"/>
        <v>0</v>
      </c>
      <c r="EH18" s="20">
        <f t="shared" si="20"/>
        <v>0</v>
      </c>
      <c r="EI18" s="20">
        <f t="shared" si="21"/>
        <v>0</v>
      </c>
    </row>
    <row r="19" spans="1:139" ht="16.149999999999999" customHeight="1">
      <c r="A19" s="4" t="s">
        <v>54</v>
      </c>
      <c r="B19" s="13" t="s">
        <v>55</v>
      </c>
      <c r="D19" s="28" t="s">
        <v>32</v>
      </c>
      <c r="E19" s="17"/>
      <c r="F19" s="17" t="s">
        <v>3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33"/>
      <c r="X19" s="17"/>
      <c r="Y19" s="17"/>
      <c r="Z19" s="18"/>
      <c r="AA19" s="17"/>
      <c r="AB19" s="18"/>
      <c r="AC19" s="17"/>
      <c r="AD19" s="17" t="s">
        <v>5</v>
      </c>
      <c r="AE19" s="17"/>
      <c r="AF19" s="17" t="s">
        <v>1</v>
      </c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 t="s">
        <v>87</v>
      </c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 t="s">
        <v>1</v>
      </c>
      <c r="BL19" s="17"/>
      <c r="BM19" s="17"/>
      <c r="BN19" s="17" t="s">
        <v>87</v>
      </c>
      <c r="BO19" s="17"/>
      <c r="BP19" s="17"/>
      <c r="BQ19" s="17"/>
      <c r="BR19" s="17"/>
      <c r="BS19" s="17" t="s">
        <v>87</v>
      </c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 t="s">
        <v>1</v>
      </c>
      <c r="CG19" s="17"/>
      <c r="CH19" s="17"/>
      <c r="CI19" s="17"/>
      <c r="CJ19" s="17" t="s">
        <v>5</v>
      </c>
      <c r="CK19" s="18" t="s">
        <v>94</v>
      </c>
      <c r="CL19" s="17"/>
      <c r="CM19" s="17"/>
      <c r="CN19" s="18" t="s">
        <v>5</v>
      </c>
      <c r="CO19" s="17"/>
      <c r="CP19" s="17"/>
      <c r="CQ19" s="18" t="s">
        <v>94</v>
      </c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 t="s">
        <v>3</v>
      </c>
      <c r="DE19" s="17" t="s">
        <v>7</v>
      </c>
      <c r="DF19" s="18" t="s">
        <v>1</v>
      </c>
      <c r="DG19" s="17"/>
      <c r="DH19" s="17"/>
      <c r="DI19" s="17" t="s">
        <v>5</v>
      </c>
      <c r="DJ19" s="17"/>
      <c r="DK19" s="17" t="s">
        <v>1</v>
      </c>
      <c r="DL19" s="17"/>
      <c r="DM19" s="17"/>
      <c r="DN19" s="31">
        <f t="shared" si="0"/>
        <v>4</v>
      </c>
      <c r="DO19" s="20">
        <f t="shared" si="1"/>
        <v>5</v>
      </c>
      <c r="DP19" s="20">
        <f t="shared" si="2"/>
        <v>0</v>
      </c>
      <c r="DQ19" s="20">
        <f t="shared" si="3"/>
        <v>0</v>
      </c>
      <c r="DR19" s="20">
        <f t="shared" si="4"/>
        <v>0</v>
      </c>
      <c r="DS19" s="20">
        <f t="shared" si="5"/>
        <v>0</v>
      </c>
      <c r="DT19" s="20">
        <f t="shared" si="6"/>
        <v>0</v>
      </c>
      <c r="DU19" s="20">
        <f t="shared" si="7"/>
        <v>0</v>
      </c>
      <c r="DV19" s="20">
        <f t="shared" si="8"/>
        <v>0</v>
      </c>
      <c r="DW19" s="20">
        <f t="shared" si="9"/>
        <v>0</v>
      </c>
      <c r="DX19" s="20">
        <f t="shared" si="10"/>
        <v>0</v>
      </c>
      <c r="DY19" s="20">
        <f t="shared" si="11"/>
        <v>0</v>
      </c>
      <c r="DZ19" s="20">
        <f t="shared" si="12"/>
        <v>1</v>
      </c>
      <c r="EA19" s="20">
        <f t="shared" si="13"/>
        <v>0</v>
      </c>
      <c r="EB19" s="20">
        <f t="shared" si="14"/>
        <v>0</v>
      </c>
      <c r="EC19" s="20">
        <f t="shared" si="15"/>
        <v>1</v>
      </c>
      <c r="ED19" s="20">
        <f t="shared" si="16"/>
        <v>0</v>
      </c>
      <c r="EE19" s="20">
        <f t="shared" si="17"/>
        <v>0</v>
      </c>
      <c r="EF19" s="20">
        <f t="shared" si="18"/>
        <v>0</v>
      </c>
      <c r="EG19" s="20">
        <f t="shared" si="19"/>
        <v>0</v>
      </c>
      <c r="EH19" s="20">
        <f t="shared" si="20"/>
        <v>0</v>
      </c>
      <c r="EI19" s="20">
        <f t="shared" si="21"/>
        <v>0</v>
      </c>
    </row>
    <row r="20" spans="1:139" ht="16.149999999999999" customHeight="1">
      <c r="A20" s="4" t="s">
        <v>88</v>
      </c>
      <c r="B20" s="13" t="s">
        <v>88</v>
      </c>
      <c r="D20" s="28" t="s">
        <v>69</v>
      </c>
      <c r="E20" s="17" t="s">
        <v>87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 t="s">
        <v>87</v>
      </c>
      <c r="W20" s="45"/>
      <c r="X20" s="17"/>
      <c r="Y20" s="17"/>
      <c r="Z20" s="18"/>
      <c r="AA20" s="17"/>
      <c r="AB20" s="18"/>
      <c r="AC20" s="17" t="s">
        <v>1</v>
      </c>
      <c r="AD20" s="17"/>
      <c r="AE20" s="17"/>
      <c r="AF20" s="18"/>
      <c r="AG20" s="17" t="s">
        <v>5</v>
      </c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 t="s">
        <v>7</v>
      </c>
      <c r="BB20" s="17"/>
      <c r="BC20" s="17"/>
      <c r="BD20" s="17"/>
      <c r="BE20" s="17"/>
      <c r="BF20" s="17"/>
      <c r="BG20" s="17" t="s">
        <v>1</v>
      </c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 t="s">
        <v>7</v>
      </c>
      <c r="BT20" s="17"/>
      <c r="BU20" s="17"/>
      <c r="BV20" s="17"/>
      <c r="BW20" s="17"/>
      <c r="BX20" s="17"/>
      <c r="BY20" s="17"/>
      <c r="BZ20" s="17"/>
      <c r="CA20" s="17" t="s">
        <v>1</v>
      </c>
      <c r="CB20" s="17"/>
      <c r="CC20" s="17"/>
      <c r="CD20" s="17"/>
      <c r="CE20" s="17"/>
      <c r="CF20" s="17"/>
      <c r="CG20" s="17"/>
      <c r="CH20" s="17"/>
      <c r="CI20" s="17"/>
      <c r="CJ20" s="17" t="s">
        <v>5</v>
      </c>
      <c r="CK20" s="18" t="s">
        <v>94</v>
      </c>
      <c r="CL20" s="17"/>
      <c r="CM20" s="17"/>
      <c r="CN20" s="18" t="s">
        <v>5</v>
      </c>
      <c r="CO20" s="17"/>
      <c r="CP20" s="17"/>
      <c r="CQ20" s="18" t="s">
        <v>94</v>
      </c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 t="s">
        <v>7</v>
      </c>
      <c r="DD20" s="17" t="s">
        <v>3</v>
      </c>
      <c r="DE20" s="17"/>
      <c r="DF20" s="18" t="s">
        <v>1</v>
      </c>
      <c r="DG20" s="17"/>
      <c r="DH20" s="17"/>
      <c r="DI20" s="17" t="s">
        <v>1</v>
      </c>
      <c r="DJ20" s="17"/>
      <c r="DK20" s="17" t="s">
        <v>5</v>
      </c>
      <c r="DL20" s="17"/>
      <c r="DM20" s="17"/>
      <c r="DN20" s="31">
        <f t="shared" si="0"/>
        <v>4</v>
      </c>
      <c r="DO20" s="20">
        <f t="shared" si="1"/>
        <v>5</v>
      </c>
      <c r="DP20" s="20">
        <f t="shared" si="2"/>
        <v>0</v>
      </c>
      <c r="DQ20" s="20">
        <f t="shared" si="3"/>
        <v>0</v>
      </c>
      <c r="DR20" s="20">
        <f t="shared" si="4"/>
        <v>0</v>
      </c>
      <c r="DS20" s="20">
        <f t="shared" si="5"/>
        <v>0</v>
      </c>
      <c r="DT20" s="20">
        <f t="shared" si="6"/>
        <v>0</v>
      </c>
      <c r="DU20" s="20">
        <f t="shared" si="7"/>
        <v>0</v>
      </c>
      <c r="DV20" s="20">
        <f t="shared" si="8"/>
        <v>0</v>
      </c>
      <c r="DW20" s="20">
        <f t="shared" si="9"/>
        <v>0</v>
      </c>
      <c r="DX20" s="20">
        <f t="shared" si="10"/>
        <v>0</v>
      </c>
      <c r="DY20" s="20">
        <f t="shared" si="11"/>
        <v>0</v>
      </c>
      <c r="DZ20" s="20">
        <f t="shared" si="12"/>
        <v>3</v>
      </c>
      <c r="EA20" s="20">
        <f t="shared" si="13"/>
        <v>0</v>
      </c>
      <c r="EB20" s="20">
        <f t="shared" si="14"/>
        <v>0</v>
      </c>
      <c r="EC20" s="20">
        <f t="shared" si="15"/>
        <v>1</v>
      </c>
      <c r="ED20" s="20">
        <f t="shared" si="16"/>
        <v>0</v>
      </c>
      <c r="EE20" s="20">
        <f t="shared" si="17"/>
        <v>0</v>
      </c>
      <c r="EF20" s="20">
        <f t="shared" si="18"/>
        <v>0</v>
      </c>
      <c r="EG20" s="20">
        <f t="shared" si="19"/>
        <v>0</v>
      </c>
      <c r="EH20" s="20">
        <f t="shared" si="20"/>
        <v>0</v>
      </c>
      <c r="EI20" s="20">
        <f t="shared" si="21"/>
        <v>0</v>
      </c>
    </row>
    <row r="21" spans="1:139" ht="16.149999999999999" customHeight="1">
      <c r="A21" s="4" t="s">
        <v>22</v>
      </c>
      <c r="B21" s="13" t="s">
        <v>23</v>
      </c>
      <c r="D21" s="28" t="s">
        <v>70</v>
      </c>
      <c r="E21" s="17" t="s">
        <v>3</v>
      </c>
      <c r="F21" s="17"/>
      <c r="G21" s="17"/>
      <c r="H21" s="17" t="s">
        <v>87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 t="s">
        <v>87</v>
      </c>
      <c r="W21" s="33"/>
      <c r="X21" s="17"/>
      <c r="Y21" s="17"/>
      <c r="Z21" s="17" t="s">
        <v>7</v>
      </c>
      <c r="AA21" s="17"/>
      <c r="AB21" s="18"/>
      <c r="AC21" s="17" t="s">
        <v>1</v>
      </c>
      <c r="AD21" s="17"/>
      <c r="AE21" s="17"/>
      <c r="AF21" s="18"/>
      <c r="AG21" s="17" t="s">
        <v>5</v>
      </c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 t="s">
        <v>87</v>
      </c>
      <c r="BA21" s="17"/>
      <c r="BB21" s="17"/>
      <c r="BC21" s="17"/>
      <c r="BD21" s="17" t="s">
        <v>87</v>
      </c>
      <c r="BE21" s="17"/>
      <c r="BF21" s="17"/>
      <c r="BG21" s="17"/>
      <c r="BH21" s="17" t="s">
        <v>1</v>
      </c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 t="s">
        <v>87</v>
      </c>
      <c r="BU21" s="17"/>
      <c r="BV21" s="17"/>
      <c r="BW21" s="17"/>
      <c r="BX21" s="17"/>
      <c r="BY21" s="17"/>
      <c r="BZ21" s="17"/>
      <c r="CA21" s="17"/>
      <c r="CB21" s="17"/>
      <c r="CC21" s="17" t="s">
        <v>1</v>
      </c>
      <c r="CD21" s="17"/>
      <c r="CE21" s="17"/>
      <c r="CF21" s="17"/>
      <c r="CG21" s="17"/>
      <c r="CH21" s="17"/>
      <c r="CI21" s="17"/>
      <c r="CJ21" s="17" t="s">
        <v>5</v>
      </c>
      <c r="CK21" s="18" t="s">
        <v>94</v>
      </c>
      <c r="CL21" s="17"/>
      <c r="CM21" s="17"/>
      <c r="CN21" s="18" t="s">
        <v>5</v>
      </c>
      <c r="CO21" s="17"/>
      <c r="CP21" s="17"/>
      <c r="CQ21" s="18" t="s">
        <v>94</v>
      </c>
      <c r="CR21" s="17"/>
      <c r="CS21" s="17"/>
      <c r="CT21" s="17"/>
      <c r="CU21" s="17"/>
      <c r="CV21" s="17"/>
      <c r="CW21" s="17"/>
      <c r="CX21" s="17" t="s">
        <v>3</v>
      </c>
      <c r="CY21" s="17"/>
      <c r="CZ21" s="17"/>
      <c r="DA21" s="17"/>
      <c r="DB21" s="17"/>
      <c r="DC21" s="17"/>
      <c r="DD21" s="17"/>
      <c r="DE21" s="17" t="s">
        <v>7</v>
      </c>
      <c r="DF21" s="18" t="s">
        <v>1</v>
      </c>
      <c r="DG21" s="17"/>
      <c r="DH21" s="17"/>
      <c r="DI21" s="17"/>
      <c r="DJ21" s="17"/>
      <c r="DK21" s="17" t="s">
        <v>5</v>
      </c>
      <c r="DL21" s="17" t="s">
        <v>1</v>
      </c>
      <c r="DM21" s="17"/>
      <c r="DN21" s="31">
        <f t="shared" si="0"/>
        <v>4</v>
      </c>
      <c r="DO21" s="20">
        <f t="shared" si="1"/>
        <v>5</v>
      </c>
      <c r="DP21" s="20">
        <f t="shared" si="2"/>
        <v>0</v>
      </c>
      <c r="DQ21" s="20">
        <f t="shared" si="3"/>
        <v>0</v>
      </c>
      <c r="DR21" s="20">
        <f t="shared" si="4"/>
        <v>0</v>
      </c>
      <c r="DS21" s="20">
        <f t="shared" si="5"/>
        <v>0</v>
      </c>
      <c r="DT21" s="20">
        <f t="shared" si="6"/>
        <v>0</v>
      </c>
      <c r="DU21" s="20">
        <f t="shared" si="7"/>
        <v>0</v>
      </c>
      <c r="DV21" s="20">
        <f t="shared" si="8"/>
        <v>0</v>
      </c>
      <c r="DW21" s="20">
        <f t="shared" si="9"/>
        <v>0</v>
      </c>
      <c r="DX21" s="20">
        <f t="shared" si="10"/>
        <v>0</v>
      </c>
      <c r="DY21" s="20">
        <f t="shared" si="11"/>
        <v>0</v>
      </c>
      <c r="DZ21" s="20">
        <f t="shared" si="12"/>
        <v>2</v>
      </c>
      <c r="EA21" s="20">
        <f t="shared" si="13"/>
        <v>0</v>
      </c>
      <c r="EB21" s="20">
        <f t="shared" si="14"/>
        <v>0</v>
      </c>
      <c r="EC21" s="20">
        <f t="shared" si="15"/>
        <v>1</v>
      </c>
      <c r="ED21" s="20">
        <f t="shared" si="16"/>
        <v>0</v>
      </c>
      <c r="EE21" s="20">
        <f t="shared" si="17"/>
        <v>0</v>
      </c>
      <c r="EF21" s="20">
        <f t="shared" si="18"/>
        <v>0</v>
      </c>
      <c r="EG21" s="20">
        <f t="shared" si="19"/>
        <v>0</v>
      </c>
      <c r="EH21" s="20">
        <f t="shared" si="20"/>
        <v>0</v>
      </c>
      <c r="EI21" s="20">
        <f t="shared" si="21"/>
        <v>0</v>
      </c>
    </row>
    <row r="22" spans="1:139" ht="16.149999999999999" customHeight="1">
      <c r="A22" s="4" t="s">
        <v>9</v>
      </c>
      <c r="B22" s="13" t="s">
        <v>10</v>
      </c>
      <c r="D22" s="28" t="s">
        <v>34</v>
      </c>
      <c r="E22" s="17"/>
      <c r="F22" s="17"/>
      <c r="G22" s="17"/>
      <c r="H22" s="17"/>
      <c r="I22" s="17"/>
      <c r="J22" s="17"/>
      <c r="K22" s="17"/>
      <c r="L22" s="17"/>
      <c r="M22" s="17"/>
      <c r="N22" s="17" t="s">
        <v>7</v>
      </c>
      <c r="O22" s="17"/>
      <c r="P22" s="17"/>
      <c r="Q22" s="17"/>
      <c r="R22" s="17" t="s">
        <v>3</v>
      </c>
      <c r="S22" s="17"/>
      <c r="T22" s="17"/>
      <c r="U22" s="17"/>
      <c r="V22" s="17" t="s">
        <v>5</v>
      </c>
      <c r="W22" s="33"/>
      <c r="X22" s="17"/>
      <c r="Y22" s="17"/>
      <c r="Z22" s="17" t="s">
        <v>1</v>
      </c>
      <c r="AA22" s="17"/>
      <c r="AB22" s="17" t="s">
        <v>7</v>
      </c>
      <c r="AC22" s="17"/>
      <c r="AD22" s="17"/>
      <c r="AE22" s="17"/>
      <c r="AF22" s="18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 t="s">
        <v>1</v>
      </c>
      <c r="AV22" s="17"/>
      <c r="AW22" s="17"/>
      <c r="AX22" s="17" t="s">
        <v>5</v>
      </c>
      <c r="AY22" s="17"/>
      <c r="AZ22" s="17"/>
      <c r="BA22" s="17"/>
      <c r="BB22" s="17" t="s">
        <v>7</v>
      </c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 t="s">
        <v>7</v>
      </c>
      <c r="BZ22" s="17"/>
      <c r="CA22" s="17"/>
      <c r="CB22" s="17"/>
      <c r="CC22" s="17"/>
      <c r="CD22" s="17"/>
      <c r="CE22" s="18" t="s">
        <v>94</v>
      </c>
      <c r="CF22" s="17"/>
      <c r="CG22" s="17"/>
      <c r="CH22" s="18" t="s">
        <v>94</v>
      </c>
      <c r="CI22" s="17"/>
      <c r="CJ22" s="17"/>
      <c r="CK22" s="17"/>
      <c r="CL22" s="18" t="s">
        <v>94</v>
      </c>
      <c r="CM22" s="17"/>
      <c r="CN22" s="17"/>
      <c r="CO22" s="17"/>
      <c r="CP22" s="17"/>
      <c r="CQ22" s="17"/>
      <c r="CR22" s="18"/>
      <c r="CS22" s="17"/>
      <c r="CT22" s="17"/>
      <c r="CU22" s="17"/>
      <c r="CV22" s="17"/>
      <c r="CW22" s="17"/>
      <c r="CX22" s="18" t="s">
        <v>94</v>
      </c>
      <c r="CY22" s="17"/>
      <c r="CZ22" s="17"/>
      <c r="DA22" s="17"/>
      <c r="DB22" s="17"/>
      <c r="DC22" s="17"/>
      <c r="DD22" s="17" t="s">
        <v>7</v>
      </c>
      <c r="DE22" s="17" t="s">
        <v>1</v>
      </c>
      <c r="DF22" s="17" t="s">
        <v>3</v>
      </c>
      <c r="DG22" s="17"/>
      <c r="DH22" s="17"/>
      <c r="DI22" s="17"/>
      <c r="DJ22" s="17" t="s">
        <v>5</v>
      </c>
      <c r="DK22" s="17"/>
      <c r="DL22" s="17"/>
      <c r="DM22" s="17"/>
      <c r="DN22" s="31">
        <f t="shared" si="0"/>
        <v>3</v>
      </c>
      <c r="DO22" s="20">
        <f t="shared" si="1"/>
        <v>3</v>
      </c>
      <c r="DP22" s="20">
        <f t="shared" si="2"/>
        <v>0</v>
      </c>
      <c r="DQ22" s="20">
        <f t="shared" si="3"/>
        <v>0</v>
      </c>
      <c r="DR22" s="20">
        <f t="shared" si="4"/>
        <v>0</v>
      </c>
      <c r="DS22" s="20">
        <f t="shared" si="5"/>
        <v>0</v>
      </c>
      <c r="DT22" s="20">
        <f t="shared" si="6"/>
        <v>0</v>
      </c>
      <c r="DU22" s="20">
        <f t="shared" si="7"/>
        <v>0</v>
      </c>
      <c r="DV22" s="20">
        <f t="shared" si="8"/>
        <v>0</v>
      </c>
      <c r="DW22" s="20">
        <f t="shared" si="9"/>
        <v>0</v>
      </c>
      <c r="DX22" s="20">
        <f t="shared" si="10"/>
        <v>0</v>
      </c>
      <c r="DY22" s="20">
        <f t="shared" si="11"/>
        <v>0</v>
      </c>
      <c r="DZ22" s="20">
        <f t="shared" si="12"/>
        <v>4</v>
      </c>
      <c r="EA22" s="20">
        <f t="shared" si="13"/>
        <v>0</v>
      </c>
      <c r="EB22" s="20">
        <f t="shared" si="14"/>
        <v>0</v>
      </c>
      <c r="EC22" s="20">
        <v>2</v>
      </c>
      <c r="ED22" s="20">
        <f t="shared" si="16"/>
        <v>0</v>
      </c>
      <c r="EE22" s="20">
        <f t="shared" si="17"/>
        <v>0</v>
      </c>
      <c r="EF22" s="20">
        <f t="shared" si="18"/>
        <v>0</v>
      </c>
      <c r="EG22" s="20">
        <f t="shared" si="19"/>
        <v>0</v>
      </c>
      <c r="EH22" s="20">
        <f t="shared" si="20"/>
        <v>0</v>
      </c>
      <c r="EI22" s="20">
        <f t="shared" si="21"/>
        <v>0</v>
      </c>
    </row>
    <row r="23" spans="1:139" ht="16.149999999999999" customHeight="1">
      <c r="A23" s="4" t="s">
        <v>0</v>
      </c>
      <c r="B23" s="13" t="s">
        <v>1</v>
      </c>
      <c r="D23" s="28" t="s">
        <v>37</v>
      </c>
      <c r="E23" s="17"/>
      <c r="F23" s="17"/>
      <c r="G23" s="17"/>
      <c r="H23" s="17"/>
      <c r="I23" s="17"/>
      <c r="J23" s="17"/>
      <c r="K23" s="17"/>
      <c r="L23" s="17" t="s">
        <v>7</v>
      </c>
      <c r="M23" s="17"/>
      <c r="N23" s="17"/>
      <c r="O23" s="17"/>
      <c r="P23" s="17"/>
      <c r="Q23" s="17"/>
      <c r="R23" s="17"/>
      <c r="S23" s="17"/>
      <c r="T23" s="17" t="s">
        <v>3</v>
      </c>
      <c r="U23" s="17"/>
      <c r="V23" s="18"/>
      <c r="W23" s="17"/>
      <c r="X23" s="17"/>
      <c r="Y23" s="17" t="s">
        <v>1</v>
      </c>
      <c r="Z23" s="17" t="s">
        <v>5</v>
      </c>
      <c r="AA23" s="17" t="s">
        <v>7</v>
      </c>
      <c r="AB23" s="17"/>
      <c r="AC23" s="17"/>
      <c r="AD23" s="17"/>
      <c r="AE23" s="17"/>
      <c r="AF23" s="17"/>
      <c r="AG23" s="17"/>
      <c r="AH23" s="18"/>
      <c r="AI23" s="17"/>
      <c r="AJ23" s="17"/>
      <c r="AK23" s="17"/>
      <c r="AL23" s="17"/>
      <c r="AM23" s="18"/>
      <c r="AN23" s="17"/>
      <c r="AO23" s="17"/>
      <c r="AP23" s="17"/>
      <c r="AQ23" s="17"/>
      <c r="AR23" s="17"/>
      <c r="AS23" s="17"/>
      <c r="AT23" s="17"/>
      <c r="AU23" s="17" t="s">
        <v>1</v>
      </c>
      <c r="AV23" s="17"/>
      <c r="AW23" s="17"/>
      <c r="AX23" s="17"/>
      <c r="AY23" s="17"/>
      <c r="AZ23" s="17"/>
      <c r="BA23" s="17"/>
      <c r="BB23" s="17" t="s">
        <v>5</v>
      </c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8" t="s">
        <v>94</v>
      </c>
      <c r="CF23" s="17"/>
      <c r="CG23" s="17"/>
      <c r="CH23" s="18" t="s">
        <v>94</v>
      </c>
      <c r="CI23" s="17"/>
      <c r="CJ23" s="17"/>
      <c r="CK23" s="17"/>
      <c r="CL23" s="18" t="s">
        <v>94</v>
      </c>
      <c r="CM23" s="17"/>
      <c r="CN23" s="17"/>
      <c r="CO23" s="17"/>
      <c r="CP23" s="17"/>
      <c r="CQ23" s="17"/>
      <c r="CR23" s="18"/>
      <c r="CS23" s="17"/>
      <c r="CT23" s="17"/>
      <c r="CU23" s="17"/>
      <c r="CV23" s="17"/>
      <c r="CW23" s="17"/>
      <c r="CX23" s="18" t="s">
        <v>94</v>
      </c>
      <c r="CY23" s="17"/>
      <c r="CZ23" s="17" t="s">
        <v>3</v>
      </c>
      <c r="DA23" s="17"/>
      <c r="DB23" s="17"/>
      <c r="DC23" s="17"/>
      <c r="DD23" s="17"/>
      <c r="DE23" s="17"/>
      <c r="DF23" s="17" t="s">
        <v>1</v>
      </c>
      <c r="DG23" s="17"/>
      <c r="DH23" s="17"/>
      <c r="DI23" s="17" t="s">
        <v>7</v>
      </c>
      <c r="DJ23" s="17"/>
      <c r="DK23" s="17" t="s">
        <v>5</v>
      </c>
      <c r="DL23" s="17"/>
      <c r="DM23" s="17"/>
      <c r="DN23" s="31">
        <f t="shared" si="0"/>
        <v>3</v>
      </c>
      <c r="DO23" s="20">
        <f t="shared" si="1"/>
        <v>3</v>
      </c>
      <c r="DP23" s="20">
        <f t="shared" si="2"/>
        <v>0</v>
      </c>
      <c r="DQ23" s="20">
        <f t="shared" si="3"/>
        <v>0</v>
      </c>
      <c r="DR23" s="20">
        <f t="shared" si="4"/>
        <v>0</v>
      </c>
      <c r="DS23" s="20">
        <f t="shared" si="5"/>
        <v>0</v>
      </c>
      <c r="DT23" s="20">
        <f t="shared" si="6"/>
        <v>0</v>
      </c>
      <c r="DU23" s="20">
        <f t="shared" si="7"/>
        <v>0</v>
      </c>
      <c r="DV23" s="20">
        <f t="shared" si="8"/>
        <v>0</v>
      </c>
      <c r="DW23" s="20">
        <f t="shared" si="9"/>
        <v>0</v>
      </c>
      <c r="DX23" s="20">
        <f t="shared" si="10"/>
        <v>0</v>
      </c>
      <c r="DY23" s="20">
        <f t="shared" si="11"/>
        <v>0</v>
      </c>
      <c r="DZ23" s="20">
        <v>4</v>
      </c>
      <c r="EA23" s="20">
        <f t="shared" si="13"/>
        <v>0</v>
      </c>
      <c r="EB23" s="20">
        <f t="shared" si="14"/>
        <v>0</v>
      </c>
      <c r="EC23" s="20">
        <v>2</v>
      </c>
      <c r="ED23" s="20">
        <f t="shared" si="16"/>
        <v>0</v>
      </c>
      <c r="EE23" s="20">
        <f t="shared" si="17"/>
        <v>0</v>
      </c>
      <c r="EF23" s="20">
        <f t="shared" si="18"/>
        <v>0</v>
      </c>
      <c r="EG23" s="20">
        <f t="shared" si="19"/>
        <v>0</v>
      </c>
      <c r="EH23" s="20">
        <f t="shared" si="20"/>
        <v>0</v>
      </c>
      <c r="EI23" s="20">
        <f t="shared" si="21"/>
        <v>0</v>
      </c>
    </row>
    <row r="24" spans="1:139" ht="16.149999999999999" customHeight="1">
      <c r="A24" s="4" t="s">
        <v>58</v>
      </c>
      <c r="B24" s="13" t="s">
        <v>59</v>
      </c>
      <c r="D24" s="28" t="s">
        <v>40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 t="s">
        <v>7</v>
      </c>
      <c r="P24" s="17"/>
      <c r="Q24" s="17"/>
      <c r="R24" s="17"/>
      <c r="S24" s="17"/>
      <c r="T24" s="17"/>
      <c r="U24" s="17" t="s">
        <v>3</v>
      </c>
      <c r="V24" s="18"/>
      <c r="W24" s="17" t="s">
        <v>5</v>
      </c>
      <c r="X24" s="17" t="s">
        <v>1</v>
      </c>
      <c r="Y24" s="17"/>
      <c r="Z24" s="17"/>
      <c r="AA24" s="18"/>
      <c r="AB24" s="17" t="s">
        <v>7</v>
      </c>
      <c r="AC24" s="17"/>
      <c r="AD24" s="17"/>
      <c r="AE24" s="17"/>
      <c r="AF24" s="17"/>
      <c r="AG24" s="17"/>
      <c r="AH24" s="18"/>
      <c r="AI24" s="17"/>
      <c r="AJ24" s="17"/>
      <c r="AK24" s="17"/>
      <c r="AL24" s="17"/>
      <c r="AM24" s="18"/>
      <c r="AN24" s="17"/>
      <c r="AO24" s="17"/>
      <c r="AP24" s="17"/>
      <c r="AQ24" s="17"/>
      <c r="AR24" s="17" t="s">
        <v>1</v>
      </c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 t="s">
        <v>5</v>
      </c>
      <c r="BW24" s="17"/>
      <c r="BX24" s="17"/>
      <c r="BY24" s="17"/>
      <c r="BZ24" s="17" t="s">
        <v>7</v>
      </c>
      <c r="CA24" s="17"/>
      <c r="CB24" s="17"/>
      <c r="CC24" s="17"/>
      <c r="CD24" s="17"/>
      <c r="CE24" s="18" t="s">
        <v>94</v>
      </c>
      <c r="CF24" s="17"/>
      <c r="CG24" s="17"/>
      <c r="CH24" s="18" t="s">
        <v>94</v>
      </c>
      <c r="CI24" s="17"/>
      <c r="CJ24" s="17"/>
      <c r="CK24" s="17"/>
      <c r="CL24" s="18" t="s">
        <v>94</v>
      </c>
      <c r="CM24" s="17"/>
      <c r="CN24" s="17"/>
      <c r="CO24" s="17"/>
      <c r="CP24" s="17"/>
      <c r="CQ24" s="17"/>
      <c r="CR24" s="18"/>
      <c r="CS24" s="17"/>
      <c r="CT24" s="17"/>
      <c r="CU24" s="17"/>
      <c r="CV24" s="17"/>
      <c r="CW24" s="17"/>
      <c r="CX24" s="18" t="s">
        <v>94</v>
      </c>
      <c r="CY24" s="17" t="s">
        <v>3</v>
      </c>
      <c r="CZ24" s="17"/>
      <c r="DA24" s="17"/>
      <c r="DB24" s="17"/>
      <c r="DC24" s="17"/>
      <c r="DD24" s="17"/>
      <c r="DE24" s="17" t="s">
        <v>1</v>
      </c>
      <c r="DF24" s="17" t="s">
        <v>87</v>
      </c>
      <c r="DG24" s="17"/>
      <c r="DH24" s="17"/>
      <c r="DI24" s="17"/>
      <c r="DJ24" s="17"/>
      <c r="DK24" s="17" t="s">
        <v>5</v>
      </c>
      <c r="DL24" s="17"/>
      <c r="DM24" s="17"/>
      <c r="DN24" s="31">
        <f t="shared" si="0"/>
        <v>3</v>
      </c>
      <c r="DO24" s="20">
        <f t="shared" si="1"/>
        <v>3</v>
      </c>
      <c r="DP24" s="20">
        <f t="shared" si="2"/>
        <v>0</v>
      </c>
      <c r="DQ24" s="20">
        <f t="shared" si="3"/>
        <v>0</v>
      </c>
      <c r="DR24" s="20">
        <f t="shared" si="4"/>
        <v>0</v>
      </c>
      <c r="DS24" s="20">
        <f t="shared" si="5"/>
        <v>0</v>
      </c>
      <c r="DT24" s="20">
        <f t="shared" si="6"/>
        <v>0</v>
      </c>
      <c r="DU24" s="20">
        <f t="shared" si="7"/>
        <v>0</v>
      </c>
      <c r="DV24" s="20">
        <f t="shared" si="8"/>
        <v>0</v>
      </c>
      <c r="DW24" s="20">
        <f t="shared" si="9"/>
        <v>0</v>
      </c>
      <c r="DX24" s="20">
        <f t="shared" si="10"/>
        <v>0</v>
      </c>
      <c r="DY24" s="20">
        <f t="shared" si="11"/>
        <v>0</v>
      </c>
      <c r="DZ24" s="20">
        <v>4</v>
      </c>
      <c r="EA24" s="20">
        <f t="shared" si="13"/>
        <v>0</v>
      </c>
      <c r="EB24" s="20">
        <f t="shared" si="14"/>
        <v>0</v>
      </c>
      <c r="EC24" s="20">
        <v>2</v>
      </c>
      <c r="ED24" s="20">
        <f t="shared" si="16"/>
        <v>0</v>
      </c>
      <c r="EE24" s="20">
        <f t="shared" si="17"/>
        <v>0</v>
      </c>
      <c r="EF24" s="20">
        <f t="shared" si="18"/>
        <v>0</v>
      </c>
      <c r="EG24" s="20">
        <f t="shared" si="19"/>
        <v>0</v>
      </c>
      <c r="EH24" s="20">
        <f t="shared" si="20"/>
        <v>0</v>
      </c>
      <c r="EI24" s="20">
        <f t="shared" si="21"/>
        <v>0</v>
      </c>
    </row>
    <row r="25" spans="1:139" ht="16.149999999999999" customHeight="1">
      <c r="A25" s="4" t="s">
        <v>35</v>
      </c>
      <c r="B25" s="13" t="s">
        <v>36</v>
      </c>
      <c r="D25" s="28" t="s">
        <v>75</v>
      </c>
      <c r="E25" s="17"/>
      <c r="F25" s="17"/>
      <c r="G25" s="17"/>
      <c r="H25" s="17" t="s">
        <v>1</v>
      </c>
      <c r="I25" s="17"/>
      <c r="J25" s="17"/>
      <c r="K25" s="17"/>
      <c r="L25" s="17"/>
      <c r="M25" s="17"/>
      <c r="N25" s="17"/>
      <c r="O25" s="17" t="s">
        <v>7</v>
      </c>
      <c r="P25" s="17"/>
      <c r="Q25" s="17"/>
      <c r="R25" s="17"/>
      <c r="S25" s="17"/>
      <c r="T25" s="17"/>
      <c r="U25" s="17" t="s">
        <v>3</v>
      </c>
      <c r="V25" s="17" t="s">
        <v>5</v>
      </c>
      <c r="W25" s="17"/>
      <c r="X25" s="17"/>
      <c r="Y25" s="17"/>
      <c r="Z25" s="17"/>
      <c r="AA25" s="18"/>
      <c r="AB25" s="17" t="s">
        <v>7</v>
      </c>
      <c r="AC25" s="17"/>
      <c r="AD25" s="17"/>
      <c r="AE25" s="17"/>
      <c r="AF25" s="17"/>
      <c r="AG25" s="17"/>
      <c r="AH25" s="18"/>
      <c r="AI25" s="17"/>
      <c r="AJ25" s="17"/>
      <c r="AK25" s="17"/>
      <c r="AL25" s="17"/>
      <c r="AM25" s="18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 t="s">
        <v>1</v>
      </c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 t="s">
        <v>5</v>
      </c>
      <c r="BW25" s="17"/>
      <c r="BX25" s="17"/>
      <c r="BY25" s="17"/>
      <c r="BZ25" s="17" t="s">
        <v>7</v>
      </c>
      <c r="CA25" s="17"/>
      <c r="CB25" s="17"/>
      <c r="CC25" s="17"/>
      <c r="CD25" s="17"/>
      <c r="CE25" s="18" t="s">
        <v>94</v>
      </c>
      <c r="CF25" s="17"/>
      <c r="CG25" s="17"/>
      <c r="CH25" s="18" t="s">
        <v>94</v>
      </c>
      <c r="CI25" s="17"/>
      <c r="CJ25" s="17"/>
      <c r="CK25" s="17"/>
      <c r="CL25" s="18" t="s">
        <v>94</v>
      </c>
      <c r="CM25" s="17"/>
      <c r="CN25" s="17"/>
      <c r="CO25" s="17"/>
      <c r="CP25" s="17"/>
      <c r="CQ25" s="17"/>
      <c r="CR25" s="18"/>
      <c r="CS25" s="17"/>
      <c r="CT25" s="17"/>
      <c r="CU25" s="17"/>
      <c r="CV25" s="17"/>
      <c r="CW25" s="17"/>
      <c r="CX25" s="18" t="s">
        <v>94</v>
      </c>
      <c r="CY25" s="17"/>
      <c r="CZ25" s="17" t="s">
        <v>3</v>
      </c>
      <c r="DA25" s="17"/>
      <c r="DB25" s="17"/>
      <c r="DC25" s="17"/>
      <c r="DD25" s="17"/>
      <c r="DE25" s="17"/>
      <c r="DF25" s="17" t="s">
        <v>7</v>
      </c>
      <c r="DG25" s="17" t="s">
        <v>5</v>
      </c>
      <c r="DH25" s="17"/>
      <c r="DI25" s="17"/>
      <c r="DJ25" s="17" t="s">
        <v>1</v>
      </c>
      <c r="DK25" s="17"/>
      <c r="DL25" s="17"/>
      <c r="DM25" s="17"/>
      <c r="DN25" s="31">
        <f t="shared" si="0"/>
        <v>3</v>
      </c>
      <c r="DO25" s="20">
        <f t="shared" si="1"/>
        <v>3</v>
      </c>
      <c r="DP25" s="20">
        <f t="shared" si="2"/>
        <v>0</v>
      </c>
      <c r="DQ25" s="20">
        <f t="shared" si="3"/>
        <v>0</v>
      </c>
      <c r="DR25" s="20">
        <f t="shared" si="4"/>
        <v>0</v>
      </c>
      <c r="DS25" s="20">
        <f t="shared" si="5"/>
        <v>0</v>
      </c>
      <c r="DT25" s="20">
        <f t="shared" si="6"/>
        <v>0</v>
      </c>
      <c r="DU25" s="20">
        <f t="shared" si="7"/>
        <v>0</v>
      </c>
      <c r="DV25" s="20">
        <f t="shared" si="8"/>
        <v>0</v>
      </c>
      <c r="DW25" s="20">
        <f t="shared" si="9"/>
        <v>0</v>
      </c>
      <c r="DX25" s="20">
        <f t="shared" si="10"/>
        <v>0</v>
      </c>
      <c r="DY25" s="20">
        <f t="shared" si="11"/>
        <v>0</v>
      </c>
      <c r="DZ25" s="20">
        <v>4</v>
      </c>
      <c r="EA25" s="20">
        <f t="shared" si="13"/>
        <v>0</v>
      </c>
      <c r="EB25" s="20">
        <f t="shared" si="14"/>
        <v>0</v>
      </c>
      <c r="EC25" s="20">
        <v>2</v>
      </c>
      <c r="ED25" s="20">
        <f t="shared" si="16"/>
        <v>0</v>
      </c>
      <c r="EE25" s="20">
        <f t="shared" si="17"/>
        <v>0</v>
      </c>
      <c r="EF25" s="20">
        <f t="shared" si="18"/>
        <v>0</v>
      </c>
      <c r="EG25" s="20">
        <f t="shared" si="19"/>
        <v>0</v>
      </c>
      <c r="EH25" s="20">
        <f t="shared" si="20"/>
        <v>0</v>
      </c>
      <c r="EI25" s="20">
        <f t="shared" si="21"/>
        <v>0</v>
      </c>
    </row>
    <row r="26" spans="1:139" ht="16.149999999999999" customHeight="1">
      <c r="A26" s="4" t="s">
        <v>74</v>
      </c>
      <c r="B26" s="13" t="s">
        <v>16</v>
      </c>
      <c r="D26" s="28" t="s">
        <v>43</v>
      </c>
      <c r="E26" s="17" t="s">
        <v>1</v>
      </c>
      <c r="F26" s="17"/>
      <c r="G26" s="17"/>
      <c r="H26" s="17"/>
      <c r="I26" s="17" t="s">
        <v>7</v>
      </c>
      <c r="J26" s="17"/>
      <c r="K26" s="17" t="s">
        <v>3</v>
      </c>
      <c r="L26" s="17" t="s">
        <v>5</v>
      </c>
      <c r="M26" s="17"/>
      <c r="N26" s="17"/>
      <c r="O26" s="17"/>
      <c r="P26" s="17"/>
      <c r="Q26" s="17" t="s">
        <v>5</v>
      </c>
      <c r="R26" s="17"/>
      <c r="S26" s="17"/>
      <c r="T26" s="17"/>
      <c r="U26" s="17"/>
      <c r="V26" s="17"/>
      <c r="W26" s="17"/>
      <c r="X26" s="18"/>
      <c r="Y26" s="18"/>
      <c r="Z26" s="17"/>
      <c r="AA26" s="17"/>
      <c r="AB26" s="17" t="s">
        <v>7</v>
      </c>
      <c r="AC26" s="17"/>
      <c r="AD26" s="17"/>
      <c r="AE26" s="17"/>
      <c r="AF26" s="17"/>
      <c r="AG26" s="17"/>
      <c r="AH26" s="17"/>
      <c r="AI26" s="17"/>
      <c r="AJ26" s="17"/>
      <c r="AK26" s="17" t="s">
        <v>1</v>
      </c>
      <c r="AL26" s="17"/>
      <c r="AM26" s="17"/>
      <c r="AN26" s="18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 t="s">
        <v>5</v>
      </c>
      <c r="AZ26" s="17"/>
      <c r="BA26" s="17"/>
      <c r="BB26" s="17"/>
      <c r="BC26" s="17"/>
      <c r="BD26" s="17"/>
      <c r="BE26" s="17"/>
      <c r="BF26" s="17"/>
      <c r="BG26" s="17" t="s">
        <v>5</v>
      </c>
      <c r="BH26" s="17"/>
      <c r="BI26" s="17"/>
      <c r="BJ26" s="17"/>
      <c r="BK26" s="17" t="s">
        <v>7</v>
      </c>
      <c r="BL26" s="17"/>
      <c r="BM26" s="17"/>
      <c r="BN26" s="17"/>
      <c r="BO26" s="17"/>
      <c r="BP26" s="17"/>
      <c r="BQ26" s="17"/>
      <c r="BR26" s="17"/>
      <c r="BS26" s="17" t="s">
        <v>36</v>
      </c>
      <c r="BT26" s="17"/>
      <c r="BU26" s="17"/>
      <c r="BV26" s="17"/>
      <c r="BW26" s="17"/>
      <c r="BX26" s="17"/>
      <c r="BY26" s="17"/>
      <c r="BZ26" s="17"/>
      <c r="CA26" s="17"/>
      <c r="CB26" s="17"/>
      <c r="CC26" s="18" t="s">
        <v>94</v>
      </c>
      <c r="CD26" s="17"/>
      <c r="CE26" s="17"/>
      <c r="CF26" s="18" t="s">
        <v>94</v>
      </c>
      <c r="CG26" s="17"/>
      <c r="CH26" s="17"/>
      <c r="CI26" s="18" t="s">
        <v>94</v>
      </c>
      <c r="CJ26" s="17"/>
      <c r="CK26" s="17"/>
      <c r="CL26" s="17" t="s">
        <v>3</v>
      </c>
      <c r="CM26" s="17"/>
      <c r="CN26" s="17"/>
      <c r="CO26" s="18" t="s">
        <v>94</v>
      </c>
      <c r="CP26" s="17"/>
      <c r="CQ26" s="17"/>
      <c r="CR26" s="17"/>
      <c r="CS26" s="17"/>
      <c r="CT26" s="17"/>
      <c r="CU26" s="17"/>
      <c r="CV26" s="17"/>
      <c r="CW26" s="17" t="s">
        <v>5</v>
      </c>
      <c r="CX26" s="17"/>
      <c r="CY26" s="17"/>
      <c r="CZ26" s="17" t="s">
        <v>5</v>
      </c>
      <c r="DA26" s="17"/>
      <c r="DB26" s="17"/>
      <c r="DC26" s="17" t="s">
        <v>5</v>
      </c>
      <c r="DD26" s="17"/>
      <c r="DE26" s="17"/>
      <c r="DF26" s="17" t="s">
        <v>7</v>
      </c>
      <c r="DG26" s="17" t="s">
        <v>36</v>
      </c>
      <c r="DH26" s="17" t="s">
        <v>1</v>
      </c>
      <c r="DI26" s="17"/>
      <c r="DJ26" s="17"/>
      <c r="DK26" s="17"/>
      <c r="DL26" s="17" t="s">
        <v>5</v>
      </c>
      <c r="DM26" s="17"/>
      <c r="DN26" s="31">
        <f t="shared" si="0"/>
        <v>8</v>
      </c>
      <c r="DO26" s="20">
        <f t="shared" si="1"/>
        <v>2</v>
      </c>
      <c r="DP26" s="20">
        <f t="shared" si="2"/>
        <v>0</v>
      </c>
      <c r="DQ26" s="20">
        <f t="shared" si="3"/>
        <v>0</v>
      </c>
      <c r="DR26" s="20">
        <f t="shared" si="4"/>
        <v>0</v>
      </c>
      <c r="DS26" s="20">
        <f t="shared" si="5"/>
        <v>0</v>
      </c>
      <c r="DT26" s="20">
        <f t="shared" si="6"/>
        <v>0</v>
      </c>
      <c r="DU26" s="20">
        <f t="shared" si="7"/>
        <v>0</v>
      </c>
      <c r="DV26" s="20">
        <f t="shared" si="8"/>
        <v>0</v>
      </c>
      <c r="DW26" s="20">
        <f t="shared" si="9"/>
        <v>0</v>
      </c>
      <c r="DX26" s="20">
        <f t="shared" si="10"/>
        <v>2</v>
      </c>
      <c r="DY26" s="20">
        <f t="shared" si="11"/>
        <v>0</v>
      </c>
      <c r="DZ26" s="20">
        <f t="shared" si="12"/>
        <v>3</v>
      </c>
      <c r="EA26" s="20">
        <f t="shared" si="13"/>
        <v>0</v>
      </c>
      <c r="EB26" s="20">
        <f t="shared" si="14"/>
        <v>0</v>
      </c>
      <c r="EC26" s="20">
        <f t="shared" si="15"/>
        <v>1</v>
      </c>
      <c r="ED26" s="20">
        <f t="shared" si="16"/>
        <v>0</v>
      </c>
      <c r="EE26" s="20">
        <f t="shared" si="17"/>
        <v>0</v>
      </c>
      <c r="EF26" s="20">
        <f t="shared" si="18"/>
        <v>0</v>
      </c>
      <c r="EG26" s="20">
        <f t="shared" si="19"/>
        <v>0</v>
      </c>
      <c r="EH26" s="20">
        <f t="shared" si="20"/>
        <v>0</v>
      </c>
      <c r="EI26" s="20">
        <f t="shared" si="21"/>
        <v>0</v>
      </c>
    </row>
    <row r="27" spans="1:139" ht="16.149999999999999" customHeight="1">
      <c r="A27" s="4" t="s">
        <v>57</v>
      </c>
      <c r="B27" s="13" t="s">
        <v>56</v>
      </c>
      <c r="D27" s="28" t="s">
        <v>44</v>
      </c>
      <c r="E27" s="17"/>
      <c r="F27" s="17" t="s">
        <v>5</v>
      </c>
      <c r="G27" s="17" t="s">
        <v>1</v>
      </c>
      <c r="H27" s="17"/>
      <c r="I27" s="17" t="s">
        <v>7</v>
      </c>
      <c r="J27" s="17"/>
      <c r="K27" s="17"/>
      <c r="L27" s="17" t="s">
        <v>3</v>
      </c>
      <c r="M27" s="17"/>
      <c r="N27" s="17" t="s">
        <v>5</v>
      </c>
      <c r="O27" s="17"/>
      <c r="P27" s="17" t="s">
        <v>5</v>
      </c>
      <c r="Q27" s="17"/>
      <c r="R27" s="17"/>
      <c r="S27" s="17"/>
      <c r="T27" s="17"/>
      <c r="U27" s="17"/>
      <c r="V27" s="17"/>
      <c r="W27" s="17"/>
      <c r="X27" s="18"/>
      <c r="Y27" s="18"/>
      <c r="Z27" s="17" t="s">
        <v>7</v>
      </c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8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 t="s">
        <v>5</v>
      </c>
      <c r="AZ27" s="17"/>
      <c r="BA27" s="17"/>
      <c r="BB27" s="17"/>
      <c r="BC27" s="17"/>
      <c r="BD27" s="17"/>
      <c r="BE27" s="17"/>
      <c r="BF27" s="17"/>
      <c r="BG27" s="17" t="s">
        <v>5</v>
      </c>
      <c r="BH27" s="17"/>
      <c r="BI27" s="17"/>
      <c r="BJ27" s="17"/>
      <c r="BK27" s="17" t="s">
        <v>7</v>
      </c>
      <c r="BL27" s="17"/>
      <c r="BM27" s="17" t="s">
        <v>36</v>
      </c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8" t="s">
        <v>94</v>
      </c>
      <c r="CD27" s="17"/>
      <c r="CE27" s="17"/>
      <c r="CF27" s="18" t="s">
        <v>94</v>
      </c>
      <c r="CG27" s="17"/>
      <c r="CH27" s="17"/>
      <c r="CI27" s="18" t="s">
        <v>94</v>
      </c>
      <c r="CJ27" s="17"/>
      <c r="CK27" s="17"/>
      <c r="CL27" s="17"/>
      <c r="CM27" s="17" t="s">
        <v>3</v>
      </c>
      <c r="CN27" s="17"/>
      <c r="CO27" s="18" t="s">
        <v>94</v>
      </c>
      <c r="CP27" s="17"/>
      <c r="CQ27" s="17"/>
      <c r="CR27" s="17"/>
      <c r="CS27" s="17"/>
      <c r="CT27" s="17"/>
      <c r="CU27" s="17"/>
      <c r="CV27" s="17"/>
      <c r="CW27" s="17"/>
      <c r="CX27" s="17" t="s">
        <v>5</v>
      </c>
      <c r="CY27" s="17"/>
      <c r="CZ27" s="17"/>
      <c r="DA27" s="17"/>
      <c r="DB27" s="17" t="s">
        <v>7</v>
      </c>
      <c r="DC27" s="17"/>
      <c r="DD27" s="17" t="s">
        <v>5</v>
      </c>
      <c r="DE27" s="17"/>
      <c r="DF27" s="17" t="s">
        <v>36</v>
      </c>
      <c r="DG27" s="17" t="s">
        <v>1</v>
      </c>
      <c r="DH27" s="17"/>
      <c r="DI27" s="17"/>
      <c r="DJ27" s="17" t="s">
        <v>5</v>
      </c>
      <c r="DK27" s="17"/>
      <c r="DL27" s="17"/>
      <c r="DM27" s="17"/>
      <c r="DN27" s="31">
        <f t="shared" si="0"/>
        <v>8</v>
      </c>
      <c r="DO27" s="20">
        <f t="shared" si="1"/>
        <v>2</v>
      </c>
      <c r="DP27" s="20">
        <f t="shared" si="2"/>
        <v>0</v>
      </c>
      <c r="DQ27" s="20">
        <f t="shared" si="3"/>
        <v>0</v>
      </c>
      <c r="DR27" s="20">
        <f t="shared" si="4"/>
        <v>0</v>
      </c>
      <c r="DS27" s="20">
        <f t="shared" si="5"/>
        <v>0</v>
      </c>
      <c r="DT27" s="20">
        <f t="shared" si="6"/>
        <v>0</v>
      </c>
      <c r="DU27" s="20">
        <f t="shared" si="7"/>
        <v>0</v>
      </c>
      <c r="DV27" s="20">
        <f t="shared" si="8"/>
        <v>0</v>
      </c>
      <c r="DW27" s="20">
        <f t="shared" si="9"/>
        <v>0</v>
      </c>
      <c r="DX27" s="20">
        <f t="shared" si="10"/>
        <v>2</v>
      </c>
      <c r="DY27" s="20">
        <f t="shared" si="11"/>
        <v>0</v>
      </c>
      <c r="DZ27" s="20">
        <f t="shared" si="12"/>
        <v>3</v>
      </c>
      <c r="EA27" s="20">
        <f t="shared" si="13"/>
        <v>0</v>
      </c>
      <c r="EB27" s="20">
        <f t="shared" si="14"/>
        <v>0</v>
      </c>
      <c r="EC27" s="20">
        <f t="shared" si="15"/>
        <v>1</v>
      </c>
      <c r="ED27" s="20">
        <f t="shared" si="16"/>
        <v>0</v>
      </c>
      <c r="EE27" s="20">
        <f t="shared" si="17"/>
        <v>0</v>
      </c>
      <c r="EF27" s="20">
        <f t="shared" si="18"/>
        <v>0</v>
      </c>
      <c r="EG27" s="20">
        <f t="shared" si="19"/>
        <v>0</v>
      </c>
      <c r="EH27" s="20">
        <f t="shared" si="20"/>
        <v>0</v>
      </c>
      <c r="EI27" s="20">
        <f t="shared" si="21"/>
        <v>0</v>
      </c>
    </row>
    <row r="28" spans="1:139" ht="16.149999999999999" customHeight="1">
      <c r="D28" s="28" t="s">
        <v>86</v>
      </c>
      <c r="E28" s="17" t="s">
        <v>1</v>
      </c>
      <c r="F28" s="17"/>
      <c r="G28" s="17"/>
      <c r="H28" s="17" t="s">
        <v>7</v>
      </c>
      <c r="I28" s="17"/>
      <c r="J28" s="17"/>
      <c r="K28" s="17"/>
      <c r="L28" s="17" t="s">
        <v>5</v>
      </c>
      <c r="M28" s="17"/>
      <c r="N28" s="17"/>
      <c r="O28" s="17"/>
      <c r="P28" s="17"/>
      <c r="Q28" s="17" t="s">
        <v>5</v>
      </c>
      <c r="R28" s="17"/>
      <c r="S28" s="17"/>
      <c r="T28" s="17"/>
      <c r="U28" s="17"/>
      <c r="V28" s="18"/>
      <c r="W28" s="17"/>
      <c r="X28" s="17"/>
      <c r="Y28" s="17"/>
      <c r="Z28" s="17" t="s">
        <v>7</v>
      </c>
      <c r="AA28" s="17"/>
      <c r="AB28" s="17"/>
      <c r="AC28" s="17"/>
      <c r="AD28" s="17"/>
      <c r="AE28" s="17"/>
      <c r="AF28" s="17"/>
      <c r="AG28" s="34"/>
      <c r="AH28" s="18"/>
      <c r="AI28" s="17"/>
      <c r="AJ28" s="17"/>
      <c r="AK28" s="17"/>
      <c r="AL28" s="17" t="s">
        <v>1</v>
      </c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 t="s">
        <v>7</v>
      </c>
      <c r="BE28" s="17"/>
      <c r="BF28" s="17" t="s">
        <v>5</v>
      </c>
      <c r="BG28" s="17"/>
      <c r="BH28" s="17"/>
      <c r="BI28" s="17"/>
      <c r="BJ28" s="17"/>
      <c r="BK28" s="17"/>
      <c r="BL28" s="17"/>
      <c r="BM28" s="17" t="s">
        <v>36</v>
      </c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8" t="s">
        <v>94</v>
      </c>
      <c r="CD28" s="17"/>
      <c r="CE28" s="17"/>
      <c r="CF28" s="18" t="s">
        <v>94</v>
      </c>
      <c r="CG28" s="17"/>
      <c r="CH28" s="17"/>
      <c r="CI28" s="18" t="s">
        <v>94</v>
      </c>
      <c r="CJ28" s="17"/>
      <c r="CK28" s="17"/>
      <c r="CL28" s="17"/>
      <c r="CM28" s="17"/>
      <c r="CN28" s="17" t="s">
        <v>5</v>
      </c>
      <c r="CO28" s="18" t="s">
        <v>94</v>
      </c>
      <c r="CP28" s="17"/>
      <c r="CQ28" s="17"/>
      <c r="CR28" s="17"/>
      <c r="CS28" s="17"/>
      <c r="CT28" s="35"/>
      <c r="CU28" s="35"/>
      <c r="CV28" s="35"/>
      <c r="CW28" s="17" t="s">
        <v>5</v>
      </c>
      <c r="CX28" s="17"/>
      <c r="CY28" s="17"/>
      <c r="CZ28" s="17"/>
      <c r="DA28" s="35"/>
      <c r="DB28" s="35"/>
      <c r="DC28" s="17" t="s">
        <v>5</v>
      </c>
      <c r="DD28" s="17"/>
      <c r="DE28" s="17" t="s">
        <v>36</v>
      </c>
      <c r="DF28" s="17" t="s">
        <v>7</v>
      </c>
      <c r="DG28" s="17" t="s">
        <v>5</v>
      </c>
      <c r="DH28" s="17"/>
      <c r="DI28" s="17"/>
      <c r="DJ28" s="17" t="s">
        <v>3</v>
      </c>
      <c r="DK28" s="17" t="s">
        <v>5</v>
      </c>
      <c r="DL28" s="17" t="s">
        <v>1</v>
      </c>
      <c r="DM28" s="17"/>
      <c r="DN28" s="31">
        <f t="shared" si="0"/>
        <v>8</v>
      </c>
      <c r="DO28" s="20">
        <f t="shared" si="1"/>
        <v>2</v>
      </c>
      <c r="DP28" s="20">
        <f t="shared" si="2"/>
        <v>0</v>
      </c>
      <c r="DQ28" s="20">
        <f t="shared" si="3"/>
        <v>0</v>
      </c>
      <c r="DR28" s="20">
        <f t="shared" si="4"/>
        <v>0</v>
      </c>
      <c r="DS28" s="20">
        <f t="shared" si="5"/>
        <v>0</v>
      </c>
      <c r="DT28" s="20">
        <f t="shared" si="6"/>
        <v>0</v>
      </c>
      <c r="DU28" s="20">
        <f t="shared" si="7"/>
        <v>0</v>
      </c>
      <c r="DV28" s="20">
        <f t="shared" si="8"/>
        <v>0</v>
      </c>
      <c r="DW28" s="20">
        <f t="shared" si="9"/>
        <v>0</v>
      </c>
      <c r="DX28" s="20">
        <f t="shared" si="10"/>
        <v>2</v>
      </c>
      <c r="DY28" s="20">
        <f t="shared" si="11"/>
        <v>0</v>
      </c>
      <c r="DZ28" s="20">
        <f t="shared" si="12"/>
        <v>3</v>
      </c>
      <c r="EA28" s="20">
        <f t="shared" si="13"/>
        <v>0</v>
      </c>
      <c r="EB28" s="20">
        <f t="shared" si="14"/>
        <v>0</v>
      </c>
      <c r="EC28" s="20">
        <f t="shared" si="15"/>
        <v>1</v>
      </c>
      <c r="ED28" s="20">
        <f t="shared" si="16"/>
        <v>0</v>
      </c>
      <c r="EE28" s="20">
        <f t="shared" si="17"/>
        <v>0</v>
      </c>
      <c r="EF28" s="20">
        <f t="shared" si="18"/>
        <v>0</v>
      </c>
      <c r="EG28" s="20">
        <f t="shared" si="19"/>
        <v>0</v>
      </c>
      <c r="EH28" s="20">
        <f t="shared" si="20"/>
        <v>0</v>
      </c>
      <c r="EI28" s="20">
        <f t="shared" si="21"/>
        <v>0</v>
      </c>
    </row>
    <row r="29" spans="1:139" ht="16.149999999999999" customHeight="1">
      <c r="B29" s="5"/>
      <c r="D29" s="28" t="s">
        <v>76</v>
      </c>
      <c r="E29" s="36"/>
      <c r="F29" s="36" t="s">
        <v>7</v>
      </c>
      <c r="G29" s="36"/>
      <c r="H29" s="36"/>
      <c r="I29" s="36"/>
      <c r="J29" s="36"/>
      <c r="K29" s="36"/>
      <c r="L29" s="36"/>
      <c r="M29" s="36"/>
      <c r="N29" s="36"/>
      <c r="O29" s="36" t="s">
        <v>5</v>
      </c>
      <c r="P29" s="36"/>
      <c r="Q29" s="36"/>
      <c r="R29" s="36"/>
      <c r="S29" s="36"/>
      <c r="T29" s="36"/>
      <c r="U29" s="36"/>
      <c r="V29" s="37"/>
      <c r="W29" s="36"/>
      <c r="X29" s="36"/>
      <c r="Y29" s="36"/>
      <c r="Z29" s="36"/>
      <c r="AA29" s="36" t="s">
        <v>7</v>
      </c>
      <c r="AB29" s="36"/>
      <c r="AC29" s="36"/>
      <c r="AD29" s="36"/>
      <c r="AE29" s="36"/>
      <c r="AF29" s="36" t="s">
        <v>5</v>
      </c>
      <c r="AG29" s="38"/>
      <c r="AH29" s="37"/>
      <c r="AI29" s="36" t="s">
        <v>1</v>
      </c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 t="s">
        <v>5</v>
      </c>
      <c r="AU29" s="36"/>
      <c r="AV29" s="36"/>
      <c r="AW29" s="36"/>
      <c r="AX29" s="36"/>
      <c r="AY29" s="36" t="s">
        <v>5</v>
      </c>
      <c r="AZ29" s="36"/>
      <c r="BA29" s="36"/>
      <c r="BB29" s="36"/>
      <c r="BC29" s="36"/>
      <c r="BD29" s="36"/>
      <c r="BE29" s="36"/>
      <c r="BF29" s="36"/>
      <c r="BG29" s="36"/>
      <c r="BH29" s="36" t="s">
        <v>7</v>
      </c>
      <c r="BI29" s="36"/>
      <c r="BJ29" s="36"/>
      <c r="BK29" s="36" t="s">
        <v>5</v>
      </c>
      <c r="BL29" s="36"/>
      <c r="BM29" s="36"/>
      <c r="BN29" s="36"/>
      <c r="BO29" s="36"/>
      <c r="BP29" s="36"/>
      <c r="BQ29" s="36"/>
      <c r="BR29" s="36"/>
      <c r="BS29" s="36"/>
      <c r="BT29" s="36" t="s">
        <v>36</v>
      </c>
      <c r="BU29" s="36"/>
      <c r="BV29" s="36"/>
      <c r="BW29" s="36"/>
      <c r="BX29" s="36"/>
      <c r="BY29" s="36"/>
      <c r="BZ29" s="36"/>
      <c r="CA29" s="36"/>
      <c r="CB29" s="36" t="s">
        <v>7</v>
      </c>
      <c r="CC29" s="37" t="s">
        <v>94</v>
      </c>
      <c r="CD29" s="36"/>
      <c r="CE29" s="36"/>
      <c r="CF29" s="37" t="s">
        <v>94</v>
      </c>
      <c r="CG29" s="36"/>
      <c r="CH29" s="36"/>
      <c r="CI29" s="37" t="s">
        <v>94</v>
      </c>
      <c r="CJ29" s="36"/>
      <c r="CK29" s="36"/>
      <c r="CL29" s="36" t="s">
        <v>5</v>
      </c>
      <c r="CM29" s="36"/>
      <c r="CN29" s="36"/>
      <c r="CO29" s="37" t="s">
        <v>94</v>
      </c>
      <c r="CP29" s="36"/>
      <c r="CQ29" s="36" t="s">
        <v>5</v>
      </c>
      <c r="CR29" s="36"/>
      <c r="CS29" s="36"/>
      <c r="CT29" s="39"/>
      <c r="CU29" s="39"/>
      <c r="CV29" s="39"/>
      <c r="CW29" s="36"/>
      <c r="CX29" s="36"/>
      <c r="CY29" s="39"/>
      <c r="CZ29" s="39"/>
      <c r="DA29" s="36"/>
      <c r="DB29" s="36"/>
      <c r="DC29" s="36"/>
      <c r="DD29" s="36" t="s">
        <v>36</v>
      </c>
      <c r="DE29" s="36" t="s">
        <v>5</v>
      </c>
      <c r="DF29" s="36"/>
      <c r="DG29" s="36"/>
      <c r="DH29" s="36"/>
      <c r="DI29" s="36"/>
      <c r="DJ29" s="36" t="s">
        <v>3</v>
      </c>
      <c r="DK29" s="36"/>
      <c r="DL29" s="36" t="s">
        <v>1</v>
      </c>
      <c r="DM29" s="36"/>
      <c r="DN29" s="40">
        <f t="shared" si="0"/>
        <v>8</v>
      </c>
      <c r="DO29" s="20">
        <f t="shared" si="1"/>
        <v>2</v>
      </c>
      <c r="DP29" s="41">
        <f t="shared" si="2"/>
        <v>0</v>
      </c>
      <c r="DQ29" s="41">
        <f t="shared" si="3"/>
        <v>0</v>
      </c>
      <c r="DR29" s="41">
        <f t="shared" si="4"/>
        <v>0</v>
      </c>
      <c r="DS29" s="41">
        <f t="shared" si="5"/>
        <v>0</v>
      </c>
      <c r="DT29" s="41">
        <f t="shared" si="6"/>
        <v>0</v>
      </c>
      <c r="DU29" s="41">
        <f t="shared" si="7"/>
        <v>0</v>
      </c>
      <c r="DV29" s="41">
        <f t="shared" si="8"/>
        <v>0</v>
      </c>
      <c r="DW29" s="41">
        <f t="shared" si="9"/>
        <v>0</v>
      </c>
      <c r="DX29" s="41">
        <f t="shared" si="10"/>
        <v>2</v>
      </c>
      <c r="DY29" s="41">
        <f t="shared" si="11"/>
        <v>0</v>
      </c>
      <c r="DZ29" s="41">
        <f t="shared" si="12"/>
        <v>3</v>
      </c>
      <c r="EA29" s="41">
        <f t="shared" si="13"/>
        <v>0</v>
      </c>
      <c r="EB29" s="41">
        <f t="shared" si="14"/>
        <v>0</v>
      </c>
      <c r="EC29" s="41">
        <f t="shared" si="15"/>
        <v>1</v>
      </c>
      <c r="ED29" s="41">
        <f t="shared" si="16"/>
        <v>0</v>
      </c>
      <c r="EE29" s="41">
        <f t="shared" si="17"/>
        <v>0</v>
      </c>
      <c r="EF29" s="41">
        <f t="shared" si="18"/>
        <v>0</v>
      </c>
      <c r="EG29" s="41">
        <f t="shared" si="19"/>
        <v>0</v>
      </c>
      <c r="EH29" s="41">
        <f t="shared" si="20"/>
        <v>0</v>
      </c>
      <c r="EI29" s="41">
        <f t="shared" si="21"/>
        <v>0</v>
      </c>
    </row>
    <row r="30" spans="1:139" ht="16.149999999999999" customHeight="1">
      <c r="B30" s="5"/>
      <c r="D30" s="28" t="s">
        <v>45</v>
      </c>
      <c r="E30" s="36"/>
      <c r="F30" s="36"/>
      <c r="G30" s="36"/>
      <c r="H30" s="36"/>
      <c r="I30" s="36"/>
      <c r="J30" s="36"/>
      <c r="K30" s="36"/>
      <c r="L30" s="36" t="s">
        <v>1</v>
      </c>
      <c r="M30" s="36"/>
      <c r="N30" s="36"/>
      <c r="O30" s="36"/>
      <c r="P30" s="36"/>
      <c r="Q30" s="36" t="s">
        <v>5</v>
      </c>
      <c r="R30" s="36"/>
      <c r="S30" s="36"/>
      <c r="T30" s="36"/>
      <c r="U30" s="36"/>
      <c r="V30" s="37"/>
      <c r="W30" s="36" t="s">
        <v>39</v>
      </c>
      <c r="X30" s="37"/>
      <c r="Y30" s="37"/>
      <c r="Z30" s="36" t="s">
        <v>7</v>
      </c>
      <c r="AA30" s="36" t="s">
        <v>1</v>
      </c>
      <c r="AB30" s="36"/>
      <c r="AC30" s="36"/>
      <c r="AD30" s="36"/>
      <c r="AE30" s="36"/>
      <c r="AF30" s="36"/>
      <c r="AG30" s="36"/>
      <c r="AH30" s="37"/>
      <c r="AI30" s="36"/>
      <c r="AJ30" s="36"/>
      <c r="AK30" s="36"/>
      <c r="AL30" s="36"/>
      <c r="AM30" s="36"/>
      <c r="AN30" s="36"/>
      <c r="AO30" s="36"/>
      <c r="AP30" s="36"/>
      <c r="AQ30" s="36"/>
      <c r="AR30" s="36" t="s">
        <v>36</v>
      </c>
      <c r="AS30" s="36"/>
      <c r="AT30" s="39"/>
      <c r="AU30" s="36"/>
      <c r="AV30" s="36"/>
      <c r="AW30" s="36"/>
      <c r="AX30" s="36"/>
      <c r="AY30" s="36" t="s">
        <v>5</v>
      </c>
      <c r="AZ30" s="36" t="s">
        <v>7</v>
      </c>
      <c r="BA30" s="36" t="s">
        <v>5</v>
      </c>
      <c r="BB30" s="36"/>
      <c r="BC30" s="36"/>
      <c r="BD30" s="36"/>
      <c r="BE30" s="36" t="s">
        <v>39</v>
      </c>
      <c r="BF30" s="36" t="s">
        <v>1</v>
      </c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 t="s">
        <v>36</v>
      </c>
      <c r="BT30" s="36"/>
      <c r="BU30" s="36"/>
      <c r="BV30" s="36"/>
      <c r="BW30" s="36"/>
      <c r="BX30" s="36"/>
      <c r="BY30" s="36"/>
      <c r="BZ30" s="36"/>
      <c r="CA30" s="36"/>
      <c r="CB30" s="36"/>
      <c r="CC30" s="36" t="s">
        <v>7</v>
      </c>
      <c r="CD30" s="36"/>
      <c r="CE30" s="36"/>
      <c r="CF30" s="36" t="s">
        <v>36</v>
      </c>
      <c r="CG30" s="36"/>
      <c r="CH30" s="36"/>
      <c r="CI30" s="36"/>
      <c r="CJ30" s="36"/>
      <c r="CK30" s="36"/>
      <c r="CL30" s="36" t="s">
        <v>5</v>
      </c>
      <c r="CM30" s="37" t="s">
        <v>94</v>
      </c>
      <c r="CN30" s="36"/>
      <c r="CO30" s="36"/>
      <c r="CP30" s="36"/>
      <c r="CQ30" s="36"/>
      <c r="CR30" s="36"/>
      <c r="CS30" s="37" t="s">
        <v>94</v>
      </c>
      <c r="CT30" s="39"/>
      <c r="CU30" s="39"/>
      <c r="CV30" s="39"/>
      <c r="CW30" s="36"/>
      <c r="CX30" s="36"/>
      <c r="CY30" s="36"/>
      <c r="CZ30" s="36"/>
      <c r="DA30" s="36"/>
      <c r="DB30" s="36"/>
      <c r="DC30" s="36"/>
      <c r="DD30" s="37" t="s">
        <v>94</v>
      </c>
      <c r="DE30" s="37"/>
      <c r="DF30" s="37" t="s">
        <v>94</v>
      </c>
      <c r="DG30" s="36" t="s">
        <v>7</v>
      </c>
      <c r="DH30" s="36"/>
      <c r="DI30" s="36"/>
      <c r="DJ30" s="36" t="s">
        <v>36</v>
      </c>
      <c r="DK30" s="36" t="s">
        <v>5</v>
      </c>
      <c r="DL30" s="36"/>
      <c r="DM30" s="36"/>
      <c r="DN30" s="40">
        <f t="shared" si="0"/>
        <v>5</v>
      </c>
      <c r="DO30" s="20">
        <f t="shared" si="1"/>
        <v>3</v>
      </c>
      <c r="DP30" s="41">
        <f t="shared" si="2"/>
        <v>0</v>
      </c>
      <c r="DQ30" s="41">
        <f t="shared" si="3"/>
        <v>0</v>
      </c>
      <c r="DR30" s="41">
        <f t="shared" si="4"/>
        <v>0</v>
      </c>
      <c r="DS30" s="41">
        <f t="shared" ref="DS30:DT33" si="22">COUNTIF(K30:DR30,"ОКР")</f>
        <v>0</v>
      </c>
      <c r="DT30" s="41">
        <f t="shared" si="22"/>
        <v>0</v>
      </c>
      <c r="DU30" s="41">
        <f t="shared" ref="DU30:DW33" si="23">COUNTIF(N30:DT30,"ОКР")</f>
        <v>0</v>
      </c>
      <c r="DV30" s="41">
        <f t="shared" si="23"/>
        <v>0</v>
      </c>
      <c r="DW30" s="41">
        <f t="shared" si="23"/>
        <v>0</v>
      </c>
      <c r="DX30" s="41">
        <f t="shared" si="10"/>
        <v>4</v>
      </c>
      <c r="DY30" s="41">
        <f t="shared" si="11"/>
        <v>2</v>
      </c>
      <c r="DZ30" s="41">
        <f t="shared" si="12"/>
        <v>4</v>
      </c>
      <c r="EA30" s="41">
        <f t="shared" si="13"/>
        <v>0</v>
      </c>
      <c r="EB30" s="41">
        <f t="shared" si="14"/>
        <v>0</v>
      </c>
      <c r="EC30" s="41">
        <f t="shared" si="15"/>
        <v>0</v>
      </c>
      <c r="ED30" s="41">
        <f t="shared" si="16"/>
        <v>0</v>
      </c>
      <c r="EE30" s="41">
        <f t="shared" si="17"/>
        <v>0</v>
      </c>
      <c r="EF30" s="41">
        <f t="shared" si="18"/>
        <v>0</v>
      </c>
      <c r="EG30" s="41">
        <f t="shared" si="19"/>
        <v>0</v>
      </c>
      <c r="EH30" s="41">
        <f t="shared" si="20"/>
        <v>0</v>
      </c>
      <c r="EI30" s="41">
        <f t="shared" si="21"/>
        <v>0</v>
      </c>
    </row>
    <row r="31" spans="1:139" ht="16.149999999999999" customHeight="1">
      <c r="B31" s="5"/>
      <c r="D31" s="28" t="s">
        <v>46</v>
      </c>
      <c r="E31" s="36"/>
      <c r="F31" s="36" t="s">
        <v>7</v>
      </c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 t="s">
        <v>3</v>
      </c>
      <c r="R31" s="36" t="s">
        <v>5</v>
      </c>
      <c r="S31" s="36"/>
      <c r="T31" s="36"/>
      <c r="U31" s="36"/>
      <c r="V31" s="37"/>
      <c r="W31" s="36" t="s">
        <v>39</v>
      </c>
      <c r="X31" s="37"/>
      <c r="Y31" s="37"/>
      <c r="Z31" s="36"/>
      <c r="AA31" s="37"/>
      <c r="AB31" s="36"/>
      <c r="AC31" s="36"/>
      <c r="AD31" s="36"/>
      <c r="AE31" s="36"/>
      <c r="AF31" s="36"/>
      <c r="AG31" s="36"/>
      <c r="AH31" s="37"/>
      <c r="AI31" s="36"/>
      <c r="AJ31" s="36"/>
      <c r="AK31" s="36"/>
      <c r="AL31" s="36"/>
      <c r="AM31" s="36"/>
      <c r="AN31" s="36" t="s">
        <v>36</v>
      </c>
      <c r="AO31" s="36" t="s">
        <v>7</v>
      </c>
      <c r="AP31" s="36" t="s">
        <v>1</v>
      </c>
      <c r="AQ31" s="36"/>
      <c r="AR31" s="36"/>
      <c r="AS31" s="36"/>
      <c r="AT31" s="39"/>
      <c r="AU31" s="36"/>
      <c r="AV31" s="36"/>
      <c r="AW31" s="36"/>
      <c r="AX31" s="36"/>
      <c r="AY31" s="36" t="s">
        <v>5</v>
      </c>
      <c r="AZ31" s="36"/>
      <c r="BA31" s="36"/>
      <c r="BB31" s="36" t="s">
        <v>5</v>
      </c>
      <c r="BC31" s="36"/>
      <c r="BD31" s="36"/>
      <c r="BE31" s="36" t="s">
        <v>39</v>
      </c>
      <c r="BF31" s="36"/>
      <c r="BG31" s="36"/>
      <c r="BH31" s="36"/>
      <c r="BI31" s="36"/>
      <c r="BJ31" s="36"/>
      <c r="BK31" s="36"/>
      <c r="BL31" s="36" t="s">
        <v>36</v>
      </c>
      <c r="BM31" s="36" t="s">
        <v>3</v>
      </c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 t="s">
        <v>7</v>
      </c>
      <c r="CA31" s="36"/>
      <c r="CB31" s="36"/>
      <c r="CC31" s="36"/>
      <c r="CD31" s="36"/>
      <c r="CE31" s="36"/>
      <c r="CF31" s="36" t="s">
        <v>36</v>
      </c>
      <c r="CG31" s="36"/>
      <c r="CH31" s="36"/>
      <c r="CI31" s="36"/>
      <c r="CJ31" s="36"/>
      <c r="CK31" s="36" t="s">
        <v>5</v>
      </c>
      <c r="CL31" s="36" t="s">
        <v>1</v>
      </c>
      <c r="CM31" s="37" t="s">
        <v>94</v>
      </c>
      <c r="CN31" s="36"/>
      <c r="CO31" s="36"/>
      <c r="CP31" s="36"/>
      <c r="CQ31" s="36"/>
      <c r="CR31" s="36"/>
      <c r="CS31" s="37" t="s">
        <v>94</v>
      </c>
      <c r="CT31" s="39"/>
      <c r="CU31" s="39"/>
      <c r="CV31" s="39"/>
      <c r="CW31" s="36"/>
      <c r="CX31" s="36"/>
      <c r="CY31" s="36" t="s">
        <v>5</v>
      </c>
      <c r="CZ31" s="36"/>
      <c r="DA31" s="36"/>
      <c r="DB31" s="36"/>
      <c r="DC31" s="36"/>
      <c r="DD31" s="37" t="s">
        <v>94</v>
      </c>
      <c r="DE31" s="37"/>
      <c r="DF31" s="37" t="s">
        <v>94</v>
      </c>
      <c r="DG31" s="36" t="s">
        <v>7</v>
      </c>
      <c r="DH31" s="36"/>
      <c r="DI31" s="36"/>
      <c r="DJ31" s="36" t="s">
        <v>36</v>
      </c>
      <c r="DK31" s="36"/>
      <c r="DL31" s="36"/>
      <c r="DM31" s="36"/>
      <c r="DN31" s="40">
        <v>6</v>
      </c>
      <c r="DO31" s="20">
        <f t="shared" si="1"/>
        <v>2</v>
      </c>
      <c r="DP31" s="41">
        <f t="shared" si="2"/>
        <v>0</v>
      </c>
      <c r="DQ31" s="41">
        <f t="shared" si="3"/>
        <v>0</v>
      </c>
      <c r="DR31" s="41">
        <f t="shared" si="4"/>
        <v>0</v>
      </c>
      <c r="DS31" s="41">
        <f t="shared" si="22"/>
        <v>0</v>
      </c>
      <c r="DT31" s="41">
        <f t="shared" si="22"/>
        <v>0</v>
      </c>
      <c r="DU31" s="41">
        <f t="shared" si="23"/>
        <v>0</v>
      </c>
      <c r="DV31" s="41">
        <f t="shared" si="23"/>
        <v>0</v>
      </c>
      <c r="DW31" s="41">
        <f t="shared" si="23"/>
        <v>0</v>
      </c>
      <c r="DX31" s="41">
        <f t="shared" si="10"/>
        <v>4</v>
      </c>
      <c r="DY31" s="41">
        <f t="shared" si="11"/>
        <v>2</v>
      </c>
      <c r="DZ31" s="41">
        <v>4</v>
      </c>
      <c r="EA31" s="41">
        <f t="shared" si="13"/>
        <v>0</v>
      </c>
      <c r="EB31" s="41">
        <f t="shared" si="14"/>
        <v>0</v>
      </c>
      <c r="EC31" s="41">
        <f t="shared" si="15"/>
        <v>1</v>
      </c>
      <c r="ED31" s="41">
        <f t="shared" si="16"/>
        <v>0</v>
      </c>
      <c r="EE31" s="41">
        <f t="shared" si="17"/>
        <v>0</v>
      </c>
      <c r="EF31" s="41">
        <f t="shared" si="18"/>
        <v>0</v>
      </c>
      <c r="EG31" s="41">
        <f t="shared" si="19"/>
        <v>0</v>
      </c>
      <c r="EH31" s="41">
        <f t="shared" si="20"/>
        <v>0</v>
      </c>
      <c r="EI31" s="41">
        <f t="shared" si="21"/>
        <v>0</v>
      </c>
    </row>
    <row r="32" spans="1:139" ht="16.149999999999999" customHeight="1">
      <c r="B32" s="5"/>
      <c r="D32" s="28" t="s">
        <v>71</v>
      </c>
      <c r="E32" s="36"/>
      <c r="F32" s="36" t="s">
        <v>7</v>
      </c>
      <c r="G32" s="36"/>
      <c r="H32" s="36"/>
      <c r="I32" s="36"/>
      <c r="J32" s="36"/>
      <c r="K32" s="36"/>
      <c r="L32" s="36"/>
      <c r="M32" s="36"/>
      <c r="N32" s="36"/>
      <c r="O32" s="36" t="s">
        <v>1</v>
      </c>
      <c r="P32" s="36"/>
      <c r="Q32" s="36"/>
      <c r="R32" s="36" t="s">
        <v>3</v>
      </c>
      <c r="S32" s="36"/>
      <c r="T32" s="36"/>
      <c r="U32" s="36" t="s">
        <v>5</v>
      </c>
      <c r="V32" s="37"/>
      <c r="W32" s="36"/>
      <c r="X32" s="37"/>
      <c r="Y32" s="37"/>
      <c r="Z32" s="36" t="s">
        <v>87</v>
      </c>
      <c r="AA32" s="36" t="s">
        <v>39</v>
      </c>
      <c r="AB32" s="36"/>
      <c r="AC32" s="36"/>
      <c r="AD32" s="36"/>
      <c r="AE32" s="36"/>
      <c r="AF32" s="36"/>
      <c r="AG32" s="36"/>
      <c r="AH32" s="36" t="s">
        <v>5</v>
      </c>
      <c r="AI32" s="36"/>
      <c r="AJ32" s="36"/>
      <c r="AK32" s="36"/>
      <c r="AL32" s="36"/>
      <c r="AM32" s="36"/>
      <c r="AN32" s="36"/>
      <c r="AO32" s="36" t="s">
        <v>36</v>
      </c>
      <c r="AP32" s="36"/>
      <c r="AQ32" s="36" t="s">
        <v>7</v>
      </c>
      <c r="AR32" s="36"/>
      <c r="AS32" s="36"/>
      <c r="AT32" s="39"/>
      <c r="AU32" s="36"/>
      <c r="AV32" s="36"/>
      <c r="AW32" s="36"/>
      <c r="AX32" s="36"/>
      <c r="AY32" s="36"/>
      <c r="AZ32" s="36" t="s">
        <v>7</v>
      </c>
      <c r="BA32" s="36"/>
      <c r="BB32" s="36"/>
      <c r="BC32" s="36"/>
      <c r="BD32" s="36"/>
      <c r="BE32" s="36"/>
      <c r="BF32" s="36"/>
      <c r="BG32" s="36" t="s">
        <v>39</v>
      </c>
      <c r="BH32" s="36"/>
      <c r="BI32" s="36"/>
      <c r="BJ32" s="36"/>
      <c r="BK32" s="36" t="s">
        <v>5</v>
      </c>
      <c r="BL32" s="36"/>
      <c r="BM32" s="36" t="s">
        <v>36</v>
      </c>
      <c r="BN32" s="36" t="s">
        <v>3</v>
      </c>
      <c r="BO32" s="36"/>
      <c r="BP32" s="36"/>
      <c r="BQ32" s="36"/>
      <c r="BR32" s="36"/>
      <c r="BS32" s="36"/>
      <c r="BT32" s="36"/>
      <c r="BU32" s="36"/>
      <c r="BV32" s="36" t="s">
        <v>5</v>
      </c>
      <c r="BW32" s="36"/>
      <c r="BX32" s="36"/>
      <c r="BY32" s="36"/>
      <c r="BZ32" s="36"/>
      <c r="CA32" s="36"/>
      <c r="CB32" s="36"/>
      <c r="CC32" s="36"/>
      <c r="CD32" s="36"/>
      <c r="CE32" s="36" t="s">
        <v>36</v>
      </c>
      <c r="CF32" s="36"/>
      <c r="CG32" s="36"/>
      <c r="CH32" s="36"/>
      <c r="CI32" s="36"/>
      <c r="CJ32" s="36"/>
      <c r="CK32" s="36" t="s">
        <v>1</v>
      </c>
      <c r="CL32" s="36"/>
      <c r="CM32" s="37" t="s">
        <v>94</v>
      </c>
      <c r="CN32" s="36"/>
      <c r="CO32" s="36"/>
      <c r="CP32" s="36"/>
      <c r="CQ32" s="36"/>
      <c r="CR32" s="36"/>
      <c r="CS32" s="37" t="s">
        <v>94</v>
      </c>
      <c r="CT32" s="39"/>
      <c r="CU32" s="39"/>
      <c r="CV32" s="39"/>
      <c r="CW32" s="36"/>
      <c r="CX32" s="36"/>
      <c r="CY32" s="36"/>
      <c r="CZ32" s="36"/>
      <c r="DA32" s="36"/>
      <c r="DB32" s="36"/>
      <c r="DC32" s="36"/>
      <c r="DD32" s="37" t="s">
        <v>94</v>
      </c>
      <c r="DE32" s="37"/>
      <c r="DF32" s="37" t="s">
        <v>94</v>
      </c>
      <c r="DG32" s="36" t="s">
        <v>5</v>
      </c>
      <c r="DH32" s="36"/>
      <c r="DI32" s="36"/>
      <c r="DJ32" s="36"/>
      <c r="DK32" s="36"/>
      <c r="DL32" s="36" t="s">
        <v>36</v>
      </c>
      <c r="DM32" s="36"/>
      <c r="DN32" s="40">
        <v>6</v>
      </c>
      <c r="DO32" s="20">
        <f t="shared" si="1"/>
        <v>2</v>
      </c>
      <c r="DP32" s="41">
        <f t="shared" si="2"/>
        <v>0</v>
      </c>
      <c r="DQ32" s="41">
        <f t="shared" si="3"/>
        <v>0</v>
      </c>
      <c r="DR32" s="41">
        <f t="shared" si="4"/>
        <v>0</v>
      </c>
      <c r="DS32" s="41">
        <f t="shared" si="22"/>
        <v>0</v>
      </c>
      <c r="DT32" s="41">
        <f t="shared" si="22"/>
        <v>0</v>
      </c>
      <c r="DU32" s="41">
        <f t="shared" si="23"/>
        <v>0</v>
      </c>
      <c r="DV32" s="41">
        <f t="shared" si="23"/>
        <v>0</v>
      </c>
      <c r="DW32" s="41">
        <f t="shared" si="23"/>
        <v>0</v>
      </c>
      <c r="DX32" s="41">
        <f t="shared" si="10"/>
        <v>4</v>
      </c>
      <c r="DY32" s="41">
        <f t="shared" si="11"/>
        <v>2</v>
      </c>
      <c r="DZ32" s="41">
        <v>4</v>
      </c>
      <c r="EA32" s="41">
        <f t="shared" si="13"/>
        <v>0</v>
      </c>
      <c r="EB32" s="41">
        <f t="shared" si="14"/>
        <v>0</v>
      </c>
      <c r="EC32" s="41">
        <f t="shared" si="15"/>
        <v>1</v>
      </c>
      <c r="ED32" s="41">
        <f t="shared" si="16"/>
        <v>0</v>
      </c>
      <c r="EE32" s="41">
        <f t="shared" si="17"/>
        <v>0</v>
      </c>
      <c r="EF32" s="41">
        <f t="shared" si="18"/>
        <v>0</v>
      </c>
      <c r="EG32" s="41">
        <f t="shared" si="19"/>
        <v>0</v>
      </c>
      <c r="EH32" s="41">
        <f t="shared" si="20"/>
        <v>0</v>
      </c>
      <c r="EI32" s="41">
        <f t="shared" si="21"/>
        <v>0</v>
      </c>
    </row>
    <row r="33" spans="1:139" ht="16.149999999999999" customHeight="1">
      <c r="B33" s="5"/>
      <c r="D33" s="28" t="s">
        <v>77</v>
      </c>
      <c r="E33" s="36"/>
      <c r="F33" s="36"/>
      <c r="G33" s="36"/>
      <c r="H33" s="36"/>
      <c r="I33" s="36"/>
      <c r="J33" s="36"/>
      <c r="K33" s="36"/>
      <c r="L33" s="36"/>
      <c r="M33" s="36"/>
      <c r="N33" s="36" t="s">
        <v>1</v>
      </c>
      <c r="O33" s="36"/>
      <c r="P33" s="36"/>
      <c r="Q33" s="36"/>
      <c r="R33" s="36"/>
      <c r="S33" s="36"/>
      <c r="T33" s="36"/>
      <c r="U33" s="36" t="s">
        <v>5</v>
      </c>
      <c r="V33" s="36" t="s">
        <v>87</v>
      </c>
      <c r="W33" s="36" t="s">
        <v>39</v>
      </c>
      <c r="X33" s="36"/>
      <c r="Y33" s="37"/>
      <c r="Z33" s="36" t="s">
        <v>87</v>
      </c>
      <c r="AA33" s="37"/>
      <c r="AB33" s="36" t="s">
        <v>1</v>
      </c>
      <c r="AC33" s="36"/>
      <c r="AD33" s="36"/>
      <c r="AE33" s="36"/>
      <c r="AF33" s="36"/>
      <c r="AG33" s="36"/>
      <c r="AH33" s="36" t="s">
        <v>5</v>
      </c>
      <c r="AI33" s="36"/>
      <c r="AJ33" s="36"/>
      <c r="AK33" s="36"/>
      <c r="AL33" s="36"/>
      <c r="AM33" s="36" t="s">
        <v>36</v>
      </c>
      <c r="AN33" s="36"/>
      <c r="AO33" s="36"/>
      <c r="AP33" s="36"/>
      <c r="AQ33" s="36"/>
      <c r="AR33" s="36"/>
      <c r="AS33" s="36"/>
      <c r="AT33" s="39"/>
      <c r="AU33" s="36"/>
      <c r="AV33" s="36" t="s">
        <v>87</v>
      </c>
      <c r="AW33" s="36"/>
      <c r="AX33" s="36"/>
      <c r="AY33" s="36"/>
      <c r="AZ33" s="36"/>
      <c r="BA33" s="36"/>
      <c r="BB33" s="36"/>
      <c r="BC33" s="36"/>
      <c r="BD33" s="36"/>
      <c r="BE33" s="36" t="s">
        <v>39</v>
      </c>
      <c r="BF33" s="36" t="s">
        <v>1</v>
      </c>
      <c r="BG33" s="36"/>
      <c r="BH33" s="36"/>
      <c r="BI33" s="36"/>
      <c r="BJ33" s="36"/>
      <c r="BK33" s="36" t="s">
        <v>36</v>
      </c>
      <c r="BL33" s="36"/>
      <c r="BM33" s="36" t="s">
        <v>5</v>
      </c>
      <c r="BN33" s="36"/>
      <c r="BO33" s="36"/>
      <c r="BP33" s="36"/>
      <c r="BQ33" s="36"/>
      <c r="BR33" s="36"/>
      <c r="BS33" s="36"/>
      <c r="BT33" s="36"/>
      <c r="BU33" s="36"/>
      <c r="BV33" s="36"/>
      <c r="BW33" s="36" t="s">
        <v>87</v>
      </c>
      <c r="BX33" s="36"/>
      <c r="BY33" s="36" t="s">
        <v>5</v>
      </c>
      <c r="BZ33" s="36"/>
      <c r="CA33" s="36"/>
      <c r="CB33" s="36"/>
      <c r="CC33" s="36"/>
      <c r="CD33" s="36"/>
      <c r="CE33" s="36" t="s">
        <v>36</v>
      </c>
      <c r="CF33" s="36"/>
      <c r="CG33" s="36"/>
      <c r="CH33" s="36"/>
      <c r="CI33" s="36"/>
      <c r="CJ33" s="36"/>
      <c r="CK33" s="36"/>
      <c r="CL33" s="36"/>
      <c r="CM33" s="37" t="s">
        <v>94</v>
      </c>
      <c r="CN33" s="36"/>
      <c r="CO33" s="36"/>
      <c r="CP33" s="36"/>
      <c r="CQ33" s="36"/>
      <c r="CR33" s="36"/>
      <c r="CS33" s="37" t="s">
        <v>94</v>
      </c>
      <c r="CT33" s="39"/>
      <c r="CU33" s="39"/>
      <c r="CV33" s="39"/>
      <c r="CW33" s="36"/>
      <c r="CX33" s="36"/>
      <c r="CY33" s="36"/>
      <c r="CZ33" s="36"/>
      <c r="DA33" s="36"/>
      <c r="DB33" s="36"/>
      <c r="DC33" s="36"/>
      <c r="DD33" s="37" t="s">
        <v>94</v>
      </c>
      <c r="DE33" s="37"/>
      <c r="DF33" s="37" t="s">
        <v>94</v>
      </c>
      <c r="DG33" s="36"/>
      <c r="DH33" s="36"/>
      <c r="DI33" s="36" t="s">
        <v>5</v>
      </c>
      <c r="DJ33" s="36" t="s">
        <v>36</v>
      </c>
      <c r="DK33" s="36"/>
      <c r="DL33" s="36"/>
      <c r="DM33" s="36"/>
      <c r="DN33" s="40">
        <f t="shared" si="0"/>
        <v>5</v>
      </c>
      <c r="DO33" s="20">
        <f t="shared" si="1"/>
        <v>3</v>
      </c>
      <c r="DP33" s="41">
        <f t="shared" si="2"/>
        <v>0</v>
      </c>
      <c r="DQ33" s="41">
        <f t="shared" si="3"/>
        <v>0</v>
      </c>
      <c r="DR33" s="41">
        <f t="shared" si="4"/>
        <v>0</v>
      </c>
      <c r="DS33" s="41">
        <f t="shared" si="22"/>
        <v>0</v>
      </c>
      <c r="DT33" s="41">
        <f t="shared" si="22"/>
        <v>0</v>
      </c>
      <c r="DU33" s="41">
        <f t="shared" si="23"/>
        <v>0</v>
      </c>
      <c r="DV33" s="41">
        <f t="shared" si="23"/>
        <v>0</v>
      </c>
      <c r="DW33" s="41">
        <f t="shared" si="23"/>
        <v>0</v>
      </c>
      <c r="DX33" s="41">
        <f t="shared" si="10"/>
        <v>4</v>
      </c>
      <c r="DY33" s="41">
        <f t="shared" si="11"/>
        <v>2</v>
      </c>
      <c r="DZ33" s="41">
        <v>4</v>
      </c>
      <c r="EA33" s="41">
        <f t="shared" si="13"/>
        <v>0</v>
      </c>
      <c r="EB33" s="41">
        <f t="shared" si="14"/>
        <v>0</v>
      </c>
      <c r="EC33" s="41">
        <f t="shared" si="15"/>
        <v>0</v>
      </c>
      <c r="ED33" s="41">
        <f t="shared" si="16"/>
        <v>0</v>
      </c>
      <c r="EE33" s="41">
        <f t="shared" si="17"/>
        <v>0</v>
      </c>
      <c r="EF33" s="41">
        <f t="shared" si="18"/>
        <v>0</v>
      </c>
      <c r="EG33" s="41">
        <f t="shared" si="19"/>
        <v>0</v>
      </c>
      <c r="EH33" s="41">
        <f t="shared" si="20"/>
        <v>0</v>
      </c>
      <c r="EI33" s="41">
        <f t="shared" si="21"/>
        <v>0</v>
      </c>
    </row>
    <row r="34" spans="1:139" ht="16.149999999999999" customHeight="1">
      <c r="B34" s="5"/>
      <c r="D34" s="28" t="s">
        <v>47</v>
      </c>
      <c r="E34" s="36"/>
      <c r="F34" s="36"/>
      <c r="G34" s="36"/>
      <c r="H34" s="36" t="s">
        <v>36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 t="s">
        <v>7</v>
      </c>
      <c r="U34" s="36"/>
      <c r="V34" s="36"/>
      <c r="W34" s="36"/>
      <c r="X34" s="37"/>
      <c r="Y34" s="37"/>
      <c r="Z34" s="36"/>
      <c r="AA34" s="37"/>
      <c r="AB34" s="36"/>
      <c r="AC34" s="36"/>
      <c r="AD34" s="36"/>
      <c r="AE34" s="36" t="s">
        <v>5</v>
      </c>
      <c r="AF34" s="36"/>
      <c r="AG34" s="36"/>
      <c r="AH34" s="36"/>
      <c r="AI34" s="36"/>
      <c r="AJ34" s="36"/>
      <c r="AK34" s="36"/>
      <c r="AL34" s="36" t="s">
        <v>39</v>
      </c>
      <c r="AM34" s="36" t="s">
        <v>5</v>
      </c>
      <c r="AN34" s="36"/>
      <c r="AO34" s="36"/>
      <c r="AP34" s="36"/>
      <c r="AQ34" s="36"/>
      <c r="AR34" s="36" t="s">
        <v>7</v>
      </c>
      <c r="AS34" s="36" t="s">
        <v>1</v>
      </c>
      <c r="AT34" s="39"/>
      <c r="AU34" s="36"/>
      <c r="AV34" s="36"/>
      <c r="AW34" s="36"/>
      <c r="AX34" s="36"/>
      <c r="AY34" s="36"/>
      <c r="AZ34" s="36"/>
      <c r="BA34" s="36"/>
      <c r="BB34" s="36"/>
      <c r="BC34" s="36"/>
      <c r="BD34" s="36" t="s">
        <v>1</v>
      </c>
      <c r="BE34" s="36" t="s">
        <v>36</v>
      </c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 t="s">
        <v>7</v>
      </c>
      <c r="BT34" s="36"/>
      <c r="BU34" s="36"/>
      <c r="BV34" s="36" t="s">
        <v>5</v>
      </c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 t="s">
        <v>5</v>
      </c>
      <c r="CP34" s="36"/>
      <c r="CQ34" s="36"/>
      <c r="CR34" s="36"/>
      <c r="CS34" s="36"/>
      <c r="CT34" s="39"/>
      <c r="CU34" s="39"/>
      <c r="CV34" s="39"/>
      <c r="CW34" s="36"/>
      <c r="CX34" s="36" t="s">
        <v>36</v>
      </c>
      <c r="CY34" s="36" t="s">
        <v>39</v>
      </c>
      <c r="CZ34" s="36"/>
      <c r="DA34" s="36"/>
      <c r="DB34" s="36"/>
      <c r="DC34" s="36" t="s">
        <v>7</v>
      </c>
      <c r="DD34" s="36"/>
      <c r="DE34" s="36"/>
      <c r="DF34" s="36" t="s">
        <v>1</v>
      </c>
      <c r="DG34" s="36" t="s">
        <v>5</v>
      </c>
      <c r="DH34" s="36"/>
      <c r="DI34" s="36"/>
      <c r="DJ34" s="36"/>
      <c r="DK34" s="36"/>
      <c r="DL34" s="36"/>
      <c r="DM34" s="36"/>
      <c r="DN34" s="40">
        <f t="shared" si="0"/>
        <v>5</v>
      </c>
      <c r="DO34" s="20">
        <f t="shared" si="1"/>
        <v>3</v>
      </c>
      <c r="DP34" s="41">
        <f t="shared" si="2"/>
        <v>0</v>
      </c>
      <c r="DQ34" s="41">
        <f t="shared" si="3"/>
        <v>0</v>
      </c>
      <c r="DR34" s="41">
        <f t="shared" si="4"/>
        <v>0</v>
      </c>
      <c r="DS34" s="41">
        <f t="shared" ref="DS34:DS41" si="24">COUNTIF(K34:DR34,"БИО")</f>
        <v>0</v>
      </c>
      <c r="DT34" s="41">
        <f t="shared" ref="DT34:DT41" si="25">COUNTIF(L34:DS34,"ГЕО")</f>
        <v>0</v>
      </c>
      <c r="DU34" s="41">
        <f t="shared" ref="DU34:DU41" si="26">COUNTIF(N34:DT34,"ИНФ")</f>
        <v>0</v>
      </c>
      <c r="DV34" s="41">
        <f t="shared" ref="DV34:DV41" si="27">COUNTIF(O34:DU34,"ИСТ")</f>
        <v>0</v>
      </c>
      <c r="DW34" s="41">
        <f t="shared" ref="DW34:DW41" si="28">COUNTIF(P34:DV34,"ОБЩ")</f>
        <v>0</v>
      </c>
      <c r="DX34" s="41">
        <f t="shared" si="10"/>
        <v>2</v>
      </c>
      <c r="DY34" s="41">
        <f t="shared" si="11"/>
        <v>2</v>
      </c>
      <c r="DZ34" s="41">
        <v>4</v>
      </c>
      <c r="EA34" s="41">
        <f t="shared" si="13"/>
        <v>0</v>
      </c>
      <c r="EB34" s="41">
        <f t="shared" si="14"/>
        <v>0</v>
      </c>
      <c r="EC34" s="41">
        <f t="shared" si="15"/>
        <v>0</v>
      </c>
      <c r="ED34" s="41">
        <f t="shared" si="16"/>
        <v>0</v>
      </c>
      <c r="EE34" s="41">
        <f t="shared" si="17"/>
        <v>0</v>
      </c>
      <c r="EF34" s="41">
        <f t="shared" si="18"/>
        <v>0</v>
      </c>
      <c r="EG34" s="41">
        <f t="shared" si="19"/>
        <v>0</v>
      </c>
      <c r="EH34" s="41">
        <f t="shared" si="20"/>
        <v>0</v>
      </c>
      <c r="EI34" s="41">
        <f t="shared" si="21"/>
        <v>0</v>
      </c>
    </row>
    <row r="35" spans="1:139">
      <c r="A35" s="3"/>
      <c r="B35" s="14"/>
      <c r="D35" s="28" t="s">
        <v>48</v>
      </c>
      <c r="E35" s="36"/>
      <c r="F35" s="36" t="s">
        <v>36</v>
      </c>
      <c r="G35" s="36"/>
      <c r="H35" s="36"/>
      <c r="I35" s="36"/>
      <c r="J35" s="36"/>
      <c r="K35" s="36"/>
      <c r="L35" s="36"/>
      <c r="M35" s="36"/>
      <c r="N35" s="36" t="s">
        <v>5</v>
      </c>
      <c r="O35" s="36"/>
      <c r="P35" s="36"/>
      <c r="Q35" s="36" t="s">
        <v>5</v>
      </c>
      <c r="R35" s="36"/>
      <c r="S35" s="36"/>
      <c r="T35" s="36"/>
      <c r="U35" s="36"/>
      <c r="V35" s="36"/>
      <c r="W35" s="36"/>
      <c r="X35" s="36" t="s">
        <v>7</v>
      </c>
      <c r="Y35" s="37"/>
      <c r="Z35" s="36"/>
      <c r="AA35" s="37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 t="s">
        <v>5</v>
      </c>
      <c r="AM35" s="36"/>
      <c r="AN35" s="36"/>
      <c r="AO35" s="36"/>
      <c r="AP35" s="36"/>
      <c r="AQ35" s="36" t="s">
        <v>39</v>
      </c>
      <c r="AR35" s="36"/>
      <c r="AS35" s="36"/>
      <c r="AT35" s="39" t="s">
        <v>1</v>
      </c>
      <c r="AU35" s="36"/>
      <c r="AV35" s="36" t="s">
        <v>7</v>
      </c>
      <c r="AW35" s="36"/>
      <c r="AX35" s="36"/>
      <c r="AY35" s="36"/>
      <c r="AZ35" s="36"/>
      <c r="BA35" s="36"/>
      <c r="BB35" s="36"/>
      <c r="BC35" s="36"/>
      <c r="BD35" s="36" t="s">
        <v>36</v>
      </c>
      <c r="BE35" s="36"/>
      <c r="BF35" s="36"/>
      <c r="BG35" s="36"/>
      <c r="BH35" s="36" t="s">
        <v>3</v>
      </c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 t="s">
        <v>1</v>
      </c>
      <c r="BV35" s="36"/>
      <c r="BW35" s="36" t="s">
        <v>87</v>
      </c>
      <c r="BX35" s="36"/>
      <c r="BY35" s="36"/>
      <c r="BZ35" s="36" t="s">
        <v>5</v>
      </c>
      <c r="CA35" s="36"/>
      <c r="CB35" s="36"/>
      <c r="CC35" s="36"/>
      <c r="CD35" s="36"/>
      <c r="CE35" s="36"/>
      <c r="CF35" s="36"/>
      <c r="CG35" s="36"/>
      <c r="CH35" s="36"/>
      <c r="CI35" s="36" t="s">
        <v>3</v>
      </c>
      <c r="CJ35" s="36"/>
      <c r="CK35" s="36"/>
      <c r="CL35" s="36"/>
      <c r="CM35" s="36"/>
      <c r="CN35" s="36"/>
      <c r="CO35" s="36"/>
      <c r="CP35" s="36"/>
      <c r="CQ35" s="36"/>
      <c r="CR35" s="36"/>
      <c r="CS35" s="36" t="s">
        <v>3</v>
      </c>
      <c r="CT35" s="39"/>
      <c r="CU35" s="39"/>
      <c r="CV35" s="39" t="s">
        <v>5</v>
      </c>
      <c r="CW35" s="36" t="s">
        <v>36</v>
      </c>
      <c r="CX35" s="36"/>
      <c r="CY35" s="36"/>
      <c r="CZ35" s="36"/>
      <c r="DA35" s="36"/>
      <c r="DB35" s="36"/>
      <c r="DC35" s="36" t="s">
        <v>39</v>
      </c>
      <c r="DD35" s="36"/>
      <c r="DE35" s="36" t="s">
        <v>7</v>
      </c>
      <c r="DF35" s="36"/>
      <c r="DG35" s="36"/>
      <c r="DH35" s="36"/>
      <c r="DI35" s="36"/>
      <c r="DJ35" s="36" t="s">
        <v>1</v>
      </c>
      <c r="DK35" s="36"/>
      <c r="DL35" s="36"/>
      <c r="DM35" s="36"/>
      <c r="DN35" s="40">
        <f t="shared" si="0"/>
        <v>5</v>
      </c>
      <c r="DO35" s="20">
        <f t="shared" si="1"/>
        <v>3</v>
      </c>
      <c r="DP35" s="41">
        <f t="shared" si="2"/>
        <v>0</v>
      </c>
      <c r="DQ35" s="41">
        <f t="shared" si="3"/>
        <v>0</v>
      </c>
      <c r="DR35" s="41">
        <f t="shared" si="4"/>
        <v>0</v>
      </c>
      <c r="DS35" s="41">
        <f t="shared" si="24"/>
        <v>0</v>
      </c>
      <c r="DT35" s="41">
        <f t="shared" si="25"/>
        <v>0</v>
      </c>
      <c r="DU35" s="41">
        <f t="shared" si="26"/>
        <v>0</v>
      </c>
      <c r="DV35" s="41">
        <f t="shared" si="27"/>
        <v>0</v>
      </c>
      <c r="DW35" s="41">
        <f t="shared" si="28"/>
        <v>0</v>
      </c>
      <c r="DX35" s="41">
        <f t="shared" si="10"/>
        <v>2</v>
      </c>
      <c r="DY35" s="41">
        <f t="shared" si="11"/>
        <v>2</v>
      </c>
      <c r="DZ35" s="41">
        <v>4</v>
      </c>
      <c r="EA35" s="41">
        <f t="shared" si="13"/>
        <v>0</v>
      </c>
      <c r="EB35" s="41">
        <f t="shared" si="14"/>
        <v>0</v>
      </c>
      <c r="EC35" s="41">
        <f t="shared" si="15"/>
        <v>3</v>
      </c>
      <c r="ED35" s="41">
        <f t="shared" si="16"/>
        <v>0</v>
      </c>
      <c r="EE35" s="41">
        <f t="shared" si="17"/>
        <v>0</v>
      </c>
      <c r="EF35" s="41">
        <f t="shared" si="18"/>
        <v>0</v>
      </c>
      <c r="EG35" s="41">
        <f t="shared" si="19"/>
        <v>0</v>
      </c>
      <c r="EH35" s="41">
        <f t="shared" si="20"/>
        <v>0</v>
      </c>
      <c r="EI35" s="41">
        <f t="shared" si="21"/>
        <v>0</v>
      </c>
    </row>
    <row r="36" spans="1:139" ht="15.75" customHeight="1">
      <c r="B36" s="14"/>
      <c r="D36" s="28" t="s">
        <v>49</v>
      </c>
      <c r="E36" s="17" t="s">
        <v>36</v>
      </c>
      <c r="F36" s="17" t="s">
        <v>87</v>
      </c>
      <c r="G36" s="17"/>
      <c r="H36" s="17"/>
      <c r="I36" s="17"/>
      <c r="J36" s="17"/>
      <c r="K36" s="17"/>
      <c r="L36" s="17"/>
      <c r="M36" s="17" t="s">
        <v>5</v>
      </c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 t="s">
        <v>87</v>
      </c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 t="s">
        <v>5</v>
      </c>
      <c r="AM36" s="17"/>
      <c r="AN36" s="17"/>
      <c r="AO36" s="17"/>
      <c r="AP36" s="17"/>
      <c r="AQ36" s="17" t="s">
        <v>39</v>
      </c>
      <c r="AR36" s="17" t="s">
        <v>1</v>
      </c>
      <c r="AS36" s="17"/>
      <c r="AT36" s="17"/>
      <c r="AU36" s="17"/>
      <c r="AV36" s="17"/>
      <c r="AW36" s="17"/>
      <c r="AX36" s="17"/>
      <c r="AY36" s="17"/>
      <c r="AZ36" s="17" t="s">
        <v>87</v>
      </c>
      <c r="BA36" s="17"/>
      <c r="BB36" s="17" t="s">
        <v>36</v>
      </c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 t="s">
        <v>5</v>
      </c>
      <c r="BP36" s="17"/>
      <c r="BQ36" s="17"/>
      <c r="BR36" s="17"/>
      <c r="BS36" s="17"/>
      <c r="BT36" s="17"/>
      <c r="BU36" s="34"/>
      <c r="BV36" s="17" t="s">
        <v>5</v>
      </c>
      <c r="BW36" s="17"/>
      <c r="BX36" s="17"/>
      <c r="BY36" s="17"/>
      <c r="BZ36" s="17"/>
      <c r="CA36" s="17" t="s">
        <v>1</v>
      </c>
      <c r="CB36" s="17" t="s">
        <v>87</v>
      </c>
      <c r="CC36" s="17"/>
      <c r="CD36" s="17"/>
      <c r="CE36" s="17" t="s">
        <v>87</v>
      </c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 t="s">
        <v>5</v>
      </c>
      <c r="CQ36" s="17"/>
      <c r="CR36" s="17"/>
      <c r="CS36" s="17"/>
      <c r="CT36" s="17"/>
      <c r="CU36" s="17"/>
      <c r="CV36" s="17"/>
      <c r="CW36" s="17" t="s">
        <v>36</v>
      </c>
      <c r="CX36" s="17"/>
      <c r="CY36" s="17" t="s">
        <v>87</v>
      </c>
      <c r="CZ36" s="17"/>
      <c r="DA36" s="17"/>
      <c r="DB36" s="17"/>
      <c r="DC36" s="17" t="s">
        <v>39</v>
      </c>
      <c r="DD36" s="17"/>
      <c r="DE36" s="17" t="s">
        <v>87</v>
      </c>
      <c r="DF36" s="17"/>
      <c r="DG36" s="17" t="s">
        <v>1</v>
      </c>
      <c r="DH36" s="17"/>
      <c r="DI36" s="17"/>
      <c r="DJ36" s="17" t="s">
        <v>87</v>
      </c>
      <c r="DK36" s="17"/>
      <c r="DL36" s="17"/>
      <c r="DM36" s="17"/>
      <c r="DN36" s="31">
        <f t="shared" si="0"/>
        <v>5</v>
      </c>
      <c r="DO36" s="20">
        <f t="shared" si="1"/>
        <v>3</v>
      </c>
      <c r="DP36" s="20">
        <f t="shared" si="2"/>
        <v>0</v>
      </c>
      <c r="DQ36" s="20">
        <f t="shared" si="3"/>
        <v>0</v>
      </c>
      <c r="DR36" s="20">
        <f t="shared" si="4"/>
        <v>0</v>
      </c>
      <c r="DS36" s="20">
        <f t="shared" si="24"/>
        <v>0</v>
      </c>
      <c r="DT36" s="20">
        <f t="shared" si="25"/>
        <v>0</v>
      </c>
      <c r="DU36" s="20">
        <f t="shared" si="26"/>
        <v>0</v>
      </c>
      <c r="DV36" s="20">
        <f t="shared" si="27"/>
        <v>0</v>
      </c>
      <c r="DW36" s="20">
        <f t="shared" si="28"/>
        <v>0</v>
      </c>
      <c r="DX36" s="20">
        <f t="shared" si="10"/>
        <v>2</v>
      </c>
      <c r="DY36" s="20">
        <f t="shared" si="11"/>
        <v>2</v>
      </c>
      <c r="DZ36" s="20">
        <v>4</v>
      </c>
      <c r="EA36" s="20">
        <f t="shared" si="13"/>
        <v>0</v>
      </c>
      <c r="EB36" s="20">
        <f t="shared" si="14"/>
        <v>0</v>
      </c>
      <c r="EC36" s="20">
        <f t="shared" si="15"/>
        <v>0</v>
      </c>
      <c r="ED36" s="20">
        <f t="shared" si="16"/>
        <v>0</v>
      </c>
      <c r="EE36" s="20">
        <f t="shared" si="17"/>
        <v>0</v>
      </c>
      <c r="EF36" s="20">
        <f t="shared" si="18"/>
        <v>0</v>
      </c>
      <c r="EG36" s="20">
        <f t="shared" si="19"/>
        <v>0</v>
      </c>
      <c r="EH36" s="20">
        <f t="shared" si="20"/>
        <v>0</v>
      </c>
      <c r="EI36" s="20">
        <f t="shared" si="21"/>
        <v>0</v>
      </c>
    </row>
    <row r="37" spans="1:139" ht="15.75" customHeight="1">
      <c r="B37" s="14"/>
      <c r="D37" s="28" t="s">
        <v>78</v>
      </c>
      <c r="E37" s="17" t="s">
        <v>36</v>
      </c>
      <c r="F37" s="17"/>
      <c r="G37" s="17"/>
      <c r="H37" s="17"/>
      <c r="I37" s="17"/>
      <c r="J37" s="17"/>
      <c r="K37" s="17"/>
      <c r="L37" s="17"/>
      <c r="M37" s="17" t="s">
        <v>5</v>
      </c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 t="s">
        <v>7</v>
      </c>
      <c r="AB37" s="17"/>
      <c r="AC37" s="17"/>
      <c r="AD37" s="17"/>
      <c r="AE37" s="17"/>
      <c r="AF37" s="17"/>
      <c r="AG37" s="17" t="s">
        <v>39</v>
      </c>
      <c r="AH37" s="17"/>
      <c r="AI37" s="17"/>
      <c r="AJ37" s="17"/>
      <c r="AK37" s="17"/>
      <c r="AL37" s="17" t="s">
        <v>5</v>
      </c>
      <c r="AM37" s="17"/>
      <c r="AN37" s="17"/>
      <c r="AO37" s="17"/>
      <c r="AP37" s="17"/>
      <c r="AQ37" s="17"/>
      <c r="AR37" s="17" t="s">
        <v>1</v>
      </c>
      <c r="AS37" s="17"/>
      <c r="AT37" s="17"/>
      <c r="AU37" s="17"/>
      <c r="AV37" s="17"/>
      <c r="AW37" s="17"/>
      <c r="AX37" s="17"/>
      <c r="AY37" s="17" t="s">
        <v>7</v>
      </c>
      <c r="AZ37" s="17"/>
      <c r="BA37" s="17"/>
      <c r="BB37" s="17"/>
      <c r="BC37" s="17"/>
      <c r="BD37" s="17"/>
      <c r="BE37" s="17" t="s">
        <v>36</v>
      </c>
      <c r="BF37" s="17"/>
      <c r="BG37" s="17"/>
      <c r="BH37" s="17" t="s">
        <v>3</v>
      </c>
      <c r="BI37" s="17"/>
      <c r="BJ37" s="17"/>
      <c r="BK37" s="17"/>
      <c r="BL37" s="17"/>
      <c r="BM37" s="17"/>
      <c r="BN37" s="17"/>
      <c r="BO37" s="17" t="s">
        <v>5</v>
      </c>
      <c r="BP37" s="17"/>
      <c r="BQ37" s="17"/>
      <c r="BR37" s="17"/>
      <c r="BS37" s="17"/>
      <c r="BT37" s="17" t="s">
        <v>1</v>
      </c>
      <c r="BU37" s="34"/>
      <c r="BV37" s="17" t="s">
        <v>5</v>
      </c>
      <c r="BW37" s="17"/>
      <c r="BX37" s="17"/>
      <c r="BY37" s="17"/>
      <c r="BZ37" s="17" t="s">
        <v>7</v>
      </c>
      <c r="CA37" s="17"/>
      <c r="CB37" s="17"/>
      <c r="CC37" s="17"/>
      <c r="CD37" s="17"/>
      <c r="CE37" s="17"/>
      <c r="CF37" s="17"/>
      <c r="CG37" s="17" t="s">
        <v>3</v>
      </c>
      <c r="CH37" s="17"/>
      <c r="CI37" s="17"/>
      <c r="CJ37" s="17"/>
      <c r="CK37" s="17"/>
      <c r="CL37" s="17" t="s">
        <v>1</v>
      </c>
      <c r="CM37" s="17"/>
      <c r="CN37" s="17"/>
      <c r="CO37" s="17"/>
      <c r="CP37" s="17" t="s">
        <v>5</v>
      </c>
      <c r="CQ37" s="17"/>
      <c r="CR37" s="17" t="s">
        <v>39</v>
      </c>
      <c r="CS37" s="17"/>
      <c r="CT37" s="17"/>
      <c r="CU37" s="17"/>
      <c r="CV37" s="17"/>
      <c r="CW37" s="17" t="s">
        <v>36</v>
      </c>
      <c r="CX37" s="17"/>
      <c r="CY37" s="17"/>
      <c r="CZ37" s="17"/>
      <c r="DA37" s="17"/>
      <c r="DB37" s="17"/>
      <c r="DC37" s="17"/>
      <c r="DD37" s="17"/>
      <c r="DE37" s="17"/>
      <c r="DF37" s="17" t="s">
        <v>7</v>
      </c>
      <c r="DG37" s="17"/>
      <c r="DH37" s="17"/>
      <c r="DI37" s="17"/>
      <c r="DJ37" s="17"/>
      <c r="DK37" s="17"/>
      <c r="DL37" s="17"/>
      <c r="DM37" s="17"/>
      <c r="DN37" s="31">
        <f t="shared" si="0"/>
        <v>5</v>
      </c>
      <c r="DO37" s="20">
        <f t="shared" si="1"/>
        <v>3</v>
      </c>
      <c r="DP37" s="20">
        <f t="shared" si="2"/>
        <v>0</v>
      </c>
      <c r="DQ37" s="20">
        <f t="shared" si="3"/>
        <v>0</v>
      </c>
      <c r="DR37" s="20">
        <f t="shared" si="4"/>
        <v>0</v>
      </c>
      <c r="DS37" s="20">
        <f t="shared" si="24"/>
        <v>0</v>
      </c>
      <c r="DT37" s="20">
        <f t="shared" si="25"/>
        <v>0</v>
      </c>
      <c r="DU37" s="20">
        <f t="shared" si="26"/>
        <v>0</v>
      </c>
      <c r="DV37" s="20">
        <f t="shared" si="27"/>
        <v>0</v>
      </c>
      <c r="DW37" s="20">
        <f t="shared" si="28"/>
        <v>0</v>
      </c>
      <c r="DX37" s="20">
        <f t="shared" si="10"/>
        <v>2</v>
      </c>
      <c r="DY37" s="20">
        <f t="shared" si="11"/>
        <v>2</v>
      </c>
      <c r="DZ37" s="20">
        <f t="shared" si="12"/>
        <v>4</v>
      </c>
      <c r="EA37" s="20">
        <f t="shared" si="13"/>
        <v>0</v>
      </c>
      <c r="EB37" s="20">
        <f t="shared" si="14"/>
        <v>0</v>
      </c>
      <c r="EC37" s="20">
        <f t="shared" si="15"/>
        <v>2</v>
      </c>
      <c r="ED37" s="20">
        <f t="shared" si="16"/>
        <v>0</v>
      </c>
      <c r="EE37" s="20">
        <f t="shared" si="17"/>
        <v>0</v>
      </c>
      <c r="EF37" s="20">
        <f t="shared" si="18"/>
        <v>0</v>
      </c>
      <c r="EG37" s="20">
        <f t="shared" si="19"/>
        <v>0</v>
      </c>
      <c r="EH37" s="20">
        <f t="shared" si="20"/>
        <v>0</v>
      </c>
      <c r="EI37" s="20">
        <f t="shared" si="21"/>
        <v>0</v>
      </c>
    </row>
    <row r="38" spans="1:139" ht="15.75" customHeight="1">
      <c r="B38" s="14"/>
      <c r="D38" s="28" t="s">
        <v>50</v>
      </c>
      <c r="E38" s="17"/>
      <c r="F38" s="17" t="s">
        <v>1</v>
      </c>
      <c r="G38" s="17"/>
      <c r="H38" s="17"/>
      <c r="I38" s="17"/>
      <c r="J38" s="17"/>
      <c r="K38" s="17"/>
      <c r="L38" s="17" t="s">
        <v>7</v>
      </c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 t="s">
        <v>5</v>
      </c>
      <c r="AA38" s="17"/>
      <c r="AB38" s="17" t="s">
        <v>36</v>
      </c>
      <c r="AC38" s="17"/>
      <c r="AD38" s="17"/>
      <c r="AE38" s="17"/>
      <c r="AF38" s="17"/>
      <c r="AG38" s="17"/>
      <c r="AH38" s="17"/>
      <c r="AI38" s="17" t="s">
        <v>5</v>
      </c>
      <c r="AJ38" s="17" t="s">
        <v>7</v>
      </c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 t="s">
        <v>1</v>
      </c>
      <c r="BA38" s="17"/>
      <c r="BB38" s="17"/>
      <c r="BC38" s="17"/>
      <c r="BD38" s="17"/>
      <c r="BE38" s="17"/>
      <c r="BF38" s="17"/>
      <c r="BG38" s="17"/>
      <c r="BH38" s="17"/>
      <c r="BI38" s="17"/>
      <c r="BJ38" s="17" t="s">
        <v>5</v>
      </c>
      <c r="BK38" s="17"/>
      <c r="BL38" s="17"/>
      <c r="BM38" s="17"/>
      <c r="BN38" s="17"/>
      <c r="BO38" s="17" t="s">
        <v>5</v>
      </c>
      <c r="BP38" s="17"/>
      <c r="BQ38" s="17"/>
      <c r="BR38" s="17"/>
      <c r="BS38" s="17" t="s">
        <v>87</v>
      </c>
      <c r="BT38" s="17"/>
      <c r="BU38" s="35"/>
      <c r="BV38" s="17"/>
      <c r="BW38" s="17"/>
      <c r="BX38" s="17"/>
      <c r="BY38" s="17"/>
      <c r="BZ38" s="17"/>
      <c r="CA38" s="17"/>
      <c r="CB38" s="17" t="s">
        <v>5</v>
      </c>
      <c r="CC38" s="17"/>
      <c r="CD38" s="17"/>
      <c r="CE38" s="17"/>
      <c r="CF38" s="17"/>
      <c r="CG38" s="18" t="s">
        <v>94</v>
      </c>
      <c r="CH38" s="17"/>
      <c r="CI38" s="17" t="s">
        <v>5</v>
      </c>
      <c r="CJ38" s="17"/>
      <c r="CK38" s="17" t="s">
        <v>39</v>
      </c>
      <c r="CL38" s="17"/>
      <c r="CM38" s="18" t="s">
        <v>94</v>
      </c>
      <c r="CN38" s="17"/>
      <c r="CO38" s="17"/>
      <c r="CP38" s="17"/>
      <c r="CQ38" s="17"/>
      <c r="CR38" s="18"/>
      <c r="CS38" s="17"/>
      <c r="CT38" s="17"/>
      <c r="CU38" s="17"/>
      <c r="CV38" s="17"/>
      <c r="CW38" s="17"/>
      <c r="CX38" s="18" t="s">
        <v>94</v>
      </c>
      <c r="CY38" s="17" t="s">
        <v>1</v>
      </c>
      <c r="CZ38" s="17"/>
      <c r="DA38" s="17"/>
      <c r="DB38" s="17"/>
      <c r="DC38" s="17" t="s">
        <v>87</v>
      </c>
      <c r="DD38" s="17"/>
      <c r="DE38" s="18"/>
      <c r="DF38" s="18" t="s">
        <v>94</v>
      </c>
      <c r="DG38" s="17"/>
      <c r="DH38" s="17" t="s">
        <v>5</v>
      </c>
      <c r="DI38" s="17"/>
      <c r="DJ38" s="17"/>
      <c r="DK38" s="17" t="s">
        <v>36</v>
      </c>
      <c r="DL38" s="17" t="s">
        <v>5</v>
      </c>
      <c r="DM38" s="17"/>
      <c r="DN38" s="31">
        <v>8</v>
      </c>
      <c r="DO38" s="20">
        <v>3</v>
      </c>
      <c r="DP38" s="20">
        <v>0</v>
      </c>
      <c r="DQ38" s="20">
        <v>0</v>
      </c>
      <c r="DR38" s="20">
        <v>0</v>
      </c>
      <c r="DS38" s="20">
        <v>0</v>
      </c>
      <c r="DT38" s="20">
        <v>0</v>
      </c>
      <c r="DU38" s="20">
        <v>0</v>
      </c>
      <c r="DV38" s="20">
        <v>0</v>
      </c>
      <c r="DW38" s="20">
        <v>0</v>
      </c>
      <c r="DX38" s="20">
        <v>2</v>
      </c>
      <c r="DY38" s="20">
        <v>1</v>
      </c>
      <c r="DZ38" s="20">
        <v>4</v>
      </c>
      <c r="EA38" s="20">
        <v>0</v>
      </c>
      <c r="EB38" s="20">
        <v>0</v>
      </c>
      <c r="EC38" s="20">
        <v>0</v>
      </c>
      <c r="ED38" s="20">
        <v>0</v>
      </c>
      <c r="EE38" s="20">
        <v>0</v>
      </c>
      <c r="EF38" s="20">
        <v>0</v>
      </c>
      <c r="EG38" s="20">
        <v>0</v>
      </c>
      <c r="EH38" s="20">
        <v>0</v>
      </c>
      <c r="EI38" s="20">
        <v>0</v>
      </c>
    </row>
    <row r="39" spans="1:139" ht="15.75" customHeight="1">
      <c r="A39" s="3"/>
      <c r="B39" s="14"/>
      <c r="D39" s="28" t="s">
        <v>72</v>
      </c>
      <c r="E39" s="17" t="s">
        <v>1</v>
      </c>
      <c r="F39" s="17"/>
      <c r="G39" s="17"/>
      <c r="H39" s="17"/>
      <c r="I39" s="17" t="s">
        <v>5</v>
      </c>
      <c r="J39" s="17"/>
      <c r="K39" s="17"/>
      <c r="L39" s="17" t="s">
        <v>7</v>
      </c>
      <c r="M39" s="17"/>
      <c r="N39" s="17"/>
      <c r="O39" s="17"/>
      <c r="P39" s="17" t="s">
        <v>5</v>
      </c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 t="s">
        <v>36</v>
      </c>
      <c r="AC39" s="17"/>
      <c r="AD39" s="17"/>
      <c r="AE39" s="17"/>
      <c r="AF39" s="17"/>
      <c r="AG39" s="17"/>
      <c r="AH39" s="17"/>
      <c r="AI39" s="17" t="s">
        <v>7</v>
      </c>
      <c r="AJ39" s="17" t="s">
        <v>5</v>
      </c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 t="s">
        <v>1</v>
      </c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 t="s">
        <v>5</v>
      </c>
      <c r="BO39" s="17"/>
      <c r="BP39" s="17"/>
      <c r="BQ39" s="17"/>
      <c r="BR39" s="17"/>
      <c r="BS39" s="17" t="s">
        <v>87</v>
      </c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8" t="s">
        <v>94</v>
      </c>
      <c r="CH39" s="17"/>
      <c r="CI39" s="17"/>
      <c r="CJ39" s="17" t="s">
        <v>39</v>
      </c>
      <c r="CK39" s="17"/>
      <c r="CL39" s="35"/>
      <c r="CM39" s="18" t="s">
        <v>94</v>
      </c>
      <c r="CN39" s="17"/>
      <c r="CO39" s="17" t="s">
        <v>5</v>
      </c>
      <c r="CP39" s="17"/>
      <c r="CQ39" s="17"/>
      <c r="CR39" s="18"/>
      <c r="CS39" s="17"/>
      <c r="CT39" s="17"/>
      <c r="CU39" s="17"/>
      <c r="CV39" s="17"/>
      <c r="CW39" s="17" t="s">
        <v>5</v>
      </c>
      <c r="CX39" s="18" t="s">
        <v>94</v>
      </c>
      <c r="CY39" s="17" t="s">
        <v>1</v>
      </c>
      <c r="CZ39" s="17"/>
      <c r="DA39" s="17"/>
      <c r="DB39" s="17"/>
      <c r="DC39" s="17"/>
      <c r="DD39" s="17" t="s">
        <v>3</v>
      </c>
      <c r="DE39" s="18"/>
      <c r="DF39" s="18" t="s">
        <v>94</v>
      </c>
      <c r="DG39" s="17" t="s">
        <v>7</v>
      </c>
      <c r="DH39" s="17"/>
      <c r="DI39" s="17"/>
      <c r="DJ39" s="17" t="s">
        <v>5</v>
      </c>
      <c r="DK39" s="17" t="s">
        <v>36</v>
      </c>
      <c r="DL39" s="17"/>
      <c r="DM39" s="17"/>
      <c r="DN39" s="31">
        <f t="shared" si="0"/>
        <v>7</v>
      </c>
      <c r="DO39" s="20">
        <f t="shared" si="1"/>
        <v>2</v>
      </c>
      <c r="DP39" s="20">
        <f t="shared" si="2"/>
        <v>0</v>
      </c>
      <c r="DQ39" s="20">
        <f t="shared" si="3"/>
        <v>0</v>
      </c>
      <c r="DR39" s="20">
        <f t="shared" si="4"/>
        <v>0</v>
      </c>
      <c r="DS39" s="20">
        <f t="shared" si="24"/>
        <v>0</v>
      </c>
      <c r="DT39" s="20">
        <f t="shared" si="25"/>
        <v>0</v>
      </c>
      <c r="DU39" s="20">
        <f t="shared" si="26"/>
        <v>0</v>
      </c>
      <c r="DV39" s="20">
        <f t="shared" si="27"/>
        <v>0</v>
      </c>
      <c r="DW39" s="20">
        <f t="shared" si="28"/>
        <v>0</v>
      </c>
      <c r="DX39" s="20">
        <f t="shared" si="10"/>
        <v>2</v>
      </c>
      <c r="DY39" s="20">
        <f t="shared" si="11"/>
        <v>1</v>
      </c>
      <c r="DZ39" s="20">
        <v>4</v>
      </c>
      <c r="EA39" s="20">
        <f t="shared" si="13"/>
        <v>0</v>
      </c>
      <c r="EB39" s="20">
        <f t="shared" si="14"/>
        <v>0</v>
      </c>
      <c r="EC39" s="20">
        <f t="shared" si="15"/>
        <v>1</v>
      </c>
      <c r="ED39" s="20">
        <f t="shared" si="16"/>
        <v>0</v>
      </c>
      <c r="EE39" s="20">
        <f t="shared" si="17"/>
        <v>0</v>
      </c>
      <c r="EF39" s="20">
        <f t="shared" si="18"/>
        <v>0</v>
      </c>
      <c r="EG39" s="20">
        <f t="shared" si="19"/>
        <v>0</v>
      </c>
      <c r="EH39" s="20">
        <f t="shared" si="20"/>
        <v>0</v>
      </c>
      <c r="EI39" s="20">
        <f t="shared" si="21"/>
        <v>0</v>
      </c>
    </row>
    <row r="40" spans="1:139" ht="15.75" customHeight="1">
      <c r="A40" s="3"/>
      <c r="B40" s="14"/>
      <c r="D40" s="28" t="s">
        <v>51</v>
      </c>
      <c r="E40" s="17"/>
      <c r="F40" s="17"/>
      <c r="G40" s="17"/>
      <c r="H40" s="17" t="s">
        <v>5</v>
      </c>
      <c r="I40" s="17"/>
      <c r="J40" s="17"/>
      <c r="K40" s="17" t="s">
        <v>5</v>
      </c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 t="s">
        <v>5</v>
      </c>
      <c r="W40" s="17"/>
      <c r="X40" s="17"/>
      <c r="Y40" s="17"/>
      <c r="Z40" s="17"/>
      <c r="AA40" s="17" t="s">
        <v>36</v>
      </c>
      <c r="AB40" s="17"/>
      <c r="AC40" s="17"/>
      <c r="AD40" s="17"/>
      <c r="AE40" s="17"/>
      <c r="AF40" s="17"/>
      <c r="AG40" s="17" t="s">
        <v>1</v>
      </c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 t="s">
        <v>3</v>
      </c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 t="s">
        <v>5</v>
      </c>
      <c r="BM40" s="17"/>
      <c r="BN40" s="17"/>
      <c r="BO40" s="17"/>
      <c r="BP40" s="17"/>
      <c r="BQ40" s="17"/>
      <c r="BR40" s="17"/>
      <c r="BS40" s="17"/>
      <c r="BT40" s="17"/>
      <c r="BU40" s="17"/>
      <c r="BV40" s="17" t="s">
        <v>5</v>
      </c>
      <c r="BW40" s="17"/>
      <c r="BX40" s="17"/>
      <c r="BY40" s="17"/>
      <c r="BZ40" s="17" t="s">
        <v>39</v>
      </c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35" t="s">
        <v>1</v>
      </c>
      <c r="CM40" s="17"/>
      <c r="CN40" s="17" t="s">
        <v>1</v>
      </c>
      <c r="CO40" s="17"/>
      <c r="CP40" s="17"/>
      <c r="CQ40" s="17"/>
      <c r="CR40" s="17" t="s">
        <v>36</v>
      </c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 t="s">
        <v>1</v>
      </c>
      <c r="DD40" s="17"/>
      <c r="DE40" s="17" t="s">
        <v>5</v>
      </c>
      <c r="DF40" s="17"/>
      <c r="DG40" s="17"/>
      <c r="DH40" s="17"/>
      <c r="DI40" s="17" t="s">
        <v>5</v>
      </c>
      <c r="DJ40" s="17"/>
      <c r="DK40" s="17"/>
      <c r="DL40" s="17"/>
      <c r="DM40" s="17"/>
      <c r="DN40" s="31">
        <v>0</v>
      </c>
      <c r="DO40" s="20">
        <v>0</v>
      </c>
      <c r="DP40" s="20">
        <v>0</v>
      </c>
      <c r="DQ40" s="20">
        <v>0</v>
      </c>
      <c r="DR40" s="20">
        <v>0</v>
      </c>
      <c r="DS40" s="20">
        <v>0</v>
      </c>
      <c r="DT40" s="20">
        <v>0</v>
      </c>
      <c r="DU40" s="20">
        <v>0</v>
      </c>
      <c r="DV40" s="20">
        <v>0</v>
      </c>
      <c r="DW40" s="20">
        <v>0</v>
      </c>
      <c r="DX40" s="20">
        <v>0</v>
      </c>
      <c r="DY40" s="20">
        <v>0</v>
      </c>
      <c r="DZ40" s="20">
        <v>0</v>
      </c>
      <c r="EA40" s="20">
        <v>0</v>
      </c>
      <c r="EB40" s="20">
        <v>0</v>
      </c>
      <c r="EC40" s="20">
        <v>0</v>
      </c>
      <c r="ED40" s="20">
        <v>0</v>
      </c>
      <c r="EE40" s="20">
        <v>0</v>
      </c>
      <c r="EF40" s="20">
        <v>0</v>
      </c>
      <c r="EG40" s="20">
        <v>0</v>
      </c>
      <c r="EH40" s="20">
        <v>0</v>
      </c>
      <c r="EI40" s="20">
        <v>0</v>
      </c>
    </row>
    <row r="41" spans="1:139" ht="15.75" customHeight="1">
      <c r="A41" s="3"/>
      <c r="B41" s="14"/>
      <c r="D41" s="28" t="s">
        <v>73</v>
      </c>
      <c r="E41" s="17"/>
      <c r="F41" s="17"/>
      <c r="G41" s="17"/>
      <c r="H41" s="17"/>
      <c r="I41" s="17"/>
      <c r="J41" s="17"/>
      <c r="K41" s="17"/>
      <c r="L41" s="17" t="s">
        <v>5</v>
      </c>
      <c r="M41" s="17"/>
      <c r="N41" s="17"/>
      <c r="O41" s="17"/>
      <c r="P41" s="17"/>
      <c r="Q41" s="17"/>
      <c r="R41" s="17"/>
      <c r="S41" s="17"/>
      <c r="T41" s="17"/>
      <c r="U41" s="17" t="s">
        <v>5</v>
      </c>
      <c r="V41" s="17"/>
      <c r="W41" s="17" t="s">
        <v>36</v>
      </c>
      <c r="X41" s="17"/>
      <c r="Y41" s="17"/>
      <c r="Z41" s="17"/>
      <c r="AA41" s="17"/>
      <c r="AB41" s="17"/>
      <c r="AC41" s="17"/>
      <c r="AD41" s="17"/>
      <c r="AE41" s="17"/>
      <c r="AF41" s="17"/>
      <c r="AG41" s="17" t="s">
        <v>1</v>
      </c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 t="s">
        <v>3</v>
      </c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 t="s">
        <v>5</v>
      </c>
      <c r="BO41" s="17"/>
      <c r="BP41" s="17"/>
      <c r="BQ41" s="17"/>
      <c r="BR41" s="17"/>
      <c r="BS41" s="17"/>
      <c r="BT41" s="17"/>
      <c r="BU41" s="17"/>
      <c r="BV41" s="17"/>
      <c r="BW41" s="17"/>
      <c r="BX41" s="17" t="s">
        <v>5</v>
      </c>
      <c r="BY41" s="17"/>
      <c r="BZ41" s="17" t="s">
        <v>39</v>
      </c>
      <c r="CA41" s="17"/>
      <c r="CB41" s="17"/>
      <c r="CC41" s="17"/>
      <c r="CD41" s="17"/>
      <c r="CE41" s="17"/>
      <c r="CF41" s="17"/>
      <c r="CG41" s="17"/>
      <c r="CH41" s="17" t="s">
        <v>5</v>
      </c>
      <c r="CI41" s="17"/>
      <c r="CJ41" s="17"/>
      <c r="CK41" s="17"/>
      <c r="CL41" s="35"/>
      <c r="CM41" s="17"/>
      <c r="CN41" s="17" t="s">
        <v>36</v>
      </c>
      <c r="CO41" s="17" t="s">
        <v>1</v>
      </c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 t="s">
        <v>1</v>
      </c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31">
        <f t="shared" si="0"/>
        <v>5</v>
      </c>
      <c r="DO41" s="20">
        <f t="shared" si="1"/>
        <v>3</v>
      </c>
      <c r="DP41" s="20">
        <f t="shared" si="2"/>
        <v>0</v>
      </c>
      <c r="DQ41" s="20">
        <f t="shared" si="3"/>
        <v>0</v>
      </c>
      <c r="DR41" s="20">
        <f t="shared" si="4"/>
        <v>0</v>
      </c>
      <c r="DS41" s="20">
        <f t="shared" si="24"/>
        <v>0</v>
      </c>
      <c r="DT41" s="20">
        <f t="shared" si="25"/>
        <v>0</v>
      </c>
      <c r="DU41" s="20">
        <f t="shared" si="26"/>
        <v>0</v>
      </c>
      <c r="DV41" s="20">
        <f t="shared" si="27"/>
        <v>0</v>
      </c>
      <c r="DW41" s="20">
        <f t="shared" si="28"/>
        <v>0</v>
      </c>
      <c r="DX41" s="20">
        <f t="shared" si="10"/>
        <v>2</v>
      </c>
      <c r="DY41" s="20">
        <f t="shared" si="11"/>
        <v>1</v>
      </c>
      <c r="DZ41" s="20">
        <f t="shared" si="12"/>
        <v>0</v>
      </c>
      <c r="EA41" s="20">
        <f t="shared" si="13"/>
        <v>0</v>
      </c>
      <c r="EB41" s="20">
        <f t="shared" si="14"/>
        <v>0</v>
      </c>
      <c r="EC41" s="20">
        <f t="shared" si="15"/>
        <v>1</v>
      </c>
      <c r="ED41" s="20">
        <f t="shared" si="16"/>
        <v>0</v>
      </c>
      <c r="EE41" s="20">
        <f t="shared" si="17"/>
        <v>0</v>
      </c>
      <c r="EF41" s="20">
        <f t="shared" si="18"/>
        <v>0</v>
      </c>
      <c r="EG41" s="20">
        <f t="shared" si="19"/>
        <v>0</v>
      </c>
      <c r="EH41" s="20">
        <f t="shared" si="20"/>
        <v>0</v>
      </c>
      <c r="EI41" s="20">
        <f t="shared" si="21"/>
        <v>0</v>
      </c>
    </row>
    <row r="42" spans="1:139" ht="15.75" customHeight="1">
      <c r="A42" s="3"/>
      <c r="B42" s="14"/>
      <c r="D42" s="28"/>
      <c r="E42" s="32">
        <v>9</v>
      </c>
      <c r="F42" s="9">
        <v>10</v>
      </c>
      <c r="G42" s="9">
        <v>11</v>
      </c>
      <c r="H42" s="9">
        <v>13</v>
      </c>
      <c r="I42" s="9">
        <v>14</v>
      </c>
      <c r="J42" s="9">
        <v>15</v>
      </c>
      <c r="K42" s="9">
        <v>16</v>
      </c>
      <c r="L42" s="9">
        <v>17</v>
      </c>
      <c r="M42" s="9">
        <v>18</v>
      </c>
      <c r="N42" s="9">
        <v>20</v>
      </c>
      <c r="O42" s="9">
        <v>21</v>
      </c>
      <c r="P42" s="9">
        <v>22</v>
      </c>
      <c r="Q42" s="9">
        <v>23</v>
      </c>
      <c r="R42" s="9">
        <v>24</v>
      </c>
      <c r="S42" s="9">
        <v>25</v>
      </c>
      <c r="T42" s="9">
        <v>27</v>
      </c>
      <c r="U42" s="9">
        <v>28</v>
      </c>
      <c r="V42" s="9">
        <v>29</v>
      </c>
      <c r="W42" s="9">
        <v>30</v>
      </c>
      <c r="X42" s="9">
        <v>31</v>
      </c>
      <c r="Y42" s="9">
        <v>1</v>
      </c>
      <c r="Z42" s="9">
        <v>3</v>
      </c>
      <c r="AA42" s="9">
        <v>4</v>
      </c>
      <c r="AB42" s="9">
        <v>5</v>
      </c>
      <c r="AC42" s="9">
        <v>6</v>
      </c>
      <c r="AD42" s="9">
        <v>7</v>
      </c>
      <c r="AE42" s="9">
        <v>8</v>
      </c>
      <c r="AF42" s="9">
        <v>10</v>
      </c>
      <c r="AG42" s="9">
        <v>11</v>
      </c>
      <c r="AH42" s="9">
        <v>12</v>
      </c>
      <c r="AI42" s="9">
        <v>13</v>
      </c>
      <c r="AJ42" s="9">
        <v>14</v>
      </c>
      <c r="AK42" s="9">
        <v>15</v>
      </c>
      <c r="AL42" s="9">
        <v>17</v>
      </c>
      <c r="AM42" s="9">
        <v>18</v>
      </c>
      <c r="AN42" s="9">
        <v>19</v>
      </c>
      <c r="AO42" s="9">
        <v>20</v>
      </c>
      <c r="AP42" s="9">
        <v>21</v>
      </c>
      <c r="AQ42" s="9">
        <v>22</v>
      </c>
      <c r="AR42" s="9">
        <v>24</v>
      </c>
      <c r="AS42" s="9">
        <v>25</v>
      </c>
      <c r="AT42" s="9">
        <v>26</v>
      </c>
      <c r="AU42" s="9">
        <v>27</v>
      </c>
      <c r="AV42" s="10">
        <v>28</v>
      </c>
      <c r="AW42" s="10">
        <v>1</v>
      </c>
      <c r="AX42" s="9">
        <v>3</v>
      </c>
      <c r="AY42" s="9">
        <v>4</v>
      </c>
      <c r="AZ42" s="9">
        <v>5</v>
      </c>
      <c r="BA42" s="9">
        <v>6</v>
      </c>
      <c r="BB42" s="9">
        <v>7</v>
      </c>
      <c r="BC42" s="9">
        <v>8</v>
      </c>
      <c r="BD42" s="9">
        <v>10</v>
      </c>
      <c r="BE42" s="9">
        <v>11</v>
      </c>
      <c r="BF42" s="9">
        <v>12</v>
      </c>
      <c r="BG42" s="9">
        <v>13</v>
      </c>
      <c r="BH42" s="9">
        <v>14</v>
      </c>
      <c r="BI42" s="9">
        <v>15</v>
      </c>
      <c r="BJ42" s="9">
        <v>17</v>
      </c>
      <c r="BK42" s="9">
        <v>18</v>
      </c>
      <c r="BL42" s="9">
        <v>19</v>
      </c>
      <c r="BM42" s="9">
        <v>20</v>
      </c>
      <c r="BN42" s="9">
        <v>21</v>
      </c>
      <c r="BO42" s="9">
        <v>22</v>
      </c>
      <c r="BP42" s="9">
        <v>24</v>
      </c>
      <c r="BQ42" s="9">
        <v>25</v>
      </c>
      <c r="BR42" s="9">
        <v>26</v>
      </c>
      <c r="BS42" s="9">
        <v>31</v>
      </c>
      <c r="BT42" s="9">
        <v>1</v>
      </c>
      <c r="BU42" s="9">
        <v>2</v>
      </c>
      <c r="BV42" s="9">
        <v>3</v>
      </c>
      <c r="BW42" s="9">
        <v>4</v>
      </c>
      <c r="BX42" s="9">
        <v>5</v>
      </c>
      <c r="BY42" s="9">
        <v>7</v>
      </c>
      <c r="BZ42" s="9">
        <v>8</v>
      </c>
      <c r="CA42" s="9">
        <v>9</v>
      </c>
      <c r="CB42" s="9">
        <v>10</v>
      </c>
      <c r="CC42" s="9">
        <v>11</v>
      </c>
      <c r="CD42" s="9">
        <v>12</v>
      </c>
      <c r="CE42" s="9">
        <v>14</v>
      </c>
      <c r="CF42" s="9">
        <v>15</v>
      </c>
      <c r="CG42" s="9">
        <v>16</v>
      </c>
      <c r="CH42" s="9">
        <v>17</v>
      </c>
      <c r="CI42" s="9">
        <v>18</v>
      </c>
      <c r="CJ42" s="9">
        <v>19</v>
      </c>
      <c r="CK42" s="9">
        <v>21</v>
      </c>
      <c r="CL42" s="9">
        <v>22</v>
      </c>
      <c r="CM42" s="9">
        <v>23</v>
      </c>
      <c r="CN42" s="9">
        <v>24</v>
      </c>
      <c r="CO42" s="9">
        <v>25</v>
      </c>
      <c r="CP42" s="9">
        <v>26</v>
      </c>
      <c r="CQ42" s="9">
        <v>28</v>
      </c>
      <c r="CR42" s="9">
        <v>29</v>
      </c>
      <c r="CS42" s="9">
        <v>30</v>
      </c>
      <c r="CT42" s="9">
        <v>1</v>
      </c>
      <c r="CU42" s="9">
        <v>2</v>
      </c>
      <c r="CV42" s="9">
        <v>3</v>
      </c>
      <c r="CW42" s="9">
        <v>5</v>
      </c>
      <c r="CX42" s="9">
        <v>6</v>
      </c>
      <c r="CY42" s="9">
        <v>7</v>
      </c>
      <c r="CZ42" s="9">
        <v>8</v>
      </c>
      <c r="DA42" s="9">
        <v>9</v>
      </c>
      <c r="DB42" s="9">
        <v>10</v>
      </c>
      <c r="DC42" s="9">
        <v>12</v>
      </c>
      <c r="DD42" s="9">
        <v>13</v>
      </c>
      <c r="DE42" s="10">
        <v>14</v>
      </c>
      <c r="DF42" s="10">
        <v>15</v>
      </c>
      <c r="DG42" s="10">
        <v>16</v>
      </c>
      <c r="DH42" s="10">
        <v>17</v>
      </c>
      <c r="DI42" s="10">
        <v>19</v>
      </c>
      <c r="DJ42" s="10">
        <v>20</v>
      </c>
      <c r="DK42" s="10">
        <v>21</v>
      </c>
      <c r="DL42" s="10">
        <v>22</v>
      </c>
      <c r="DM42" s="43">
        <v>23</v>
      </c>
      <c r="DZ42" s="22"/>
      <c r="EA42" s="22"/>
      <c r="EB42" s="22"/>
      <c r="EC42" s="23"/>
      <c r="ED42" s="23"/>
      <c r="EE42" s="23"/>
      <c r="EF42" s="23"/>
      <c r="EG42" s="23"/>
      <c r="EH42" s="24"/>
    </row>
    <row r="43" spans="1:139" s="8" customFormat="1" ht="16.149999999999999" customHeight="1">
      <c r="B43" s="15"/>
      <c r="D43" s="29"/>
      <c r="E43" s="61" t="s">
        <v>79</v>
      </c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55"/>
      <c r="Z43" s="42"/>
      <c r="AA43" s="63" t="s">
        <v>80</v>
      </c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54"/>
      <c r="AX43" s="65" t="s">
        <v>81</v>
      </c>
      <c r="AY43" s="66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7" t="s">
        <v>82</v>
      </c>
      <c r="BT43" s="67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67"/>
      <c r="CO43" s="67"/>
      <c r="CP43" s="67"/>
      <c r="CQ43" s="67"/>
      <c r="CR43" s="67"/>
      <c r="CS43" s="68"/>
      <c r="CT43" s="69" t="s">
        <v>83</v>
      </c>
      <c r="CU43" s="70"/>
      <c r="CV43" s="70"/>
      <c r="CW43" s="62"/>
      <c r="CX43" s="62"/>
      <c r="CY43" s="62"/>
      <c r="CZ43" s="62"/>
      <c r="DA43" s="62"/>
      <c r="DB43" s="62"/>
      <c r="DC43" s="62"/>
      <c r="DD43" s="62"/>
      <c r="DE43" s="62"/>
      <c r="DF43" s="62"/>
      <c r="DG43" s="62"/>
      <c r="DH43" s="62"/>
      <c r="DI43" s="62"/>
      <c r="DJ43" s="62"/>
      <c r="DK43" s="62"/>
      <c r="DL43" s="62"/>
      <c r="DM43" s="71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22"/>
      <c r="EA43" s="22"/>
      <c r="EB43" s="22"/>
      <c r="EC43" s="23"/>
      <c r="ED43" s="23"/>
      <c r="EE43" s="23"/>
      <c r="EF43" s="22"/>
      <c r="EG43" s="23"/>
      <c r="EH43" s="22"/>
    </row>
    <row r="44" spans="1:139" ht="28.9" customHeight="1">
      <c r="A44" s="26" t="s">
        <v>67</v>
      </c>
      <c r="D44" s="30"/>
      <c r="EG44" s="19"/>
    </row>
    <row r="45" spans="1:139" ht="15.75" customHeight="1"/>
    <row r="46" spans="1:139" ht="15.75" customHeight="1"/>
    <row r="47" spans="1:139" ht="15.75" customHeight="1"/>
    <row r="48" spans="1:13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</sheetData>
  <sortState ref="A6:B28">
    <sortCondition ref="A6:A28"/>
  </sortState>
  <mergeCells count="17">
    <mergeCell ref="A5:B5"/>
    <mergeCell ref="DN5:EI5"/>
    <mergeCell ref="E5:X5"/>
    <mergeCell ref="AA5:AV5"/>
    <mergeCell ref="AX5:BR5"/>
    <mergeCell ref="BS5:CS5"/>
    <mergeCell ref="CT5:DM5"/>
    <mergeCell ref="E43:X43"/>
    <mergeCell ref="AA43:AV43"/>
    <mergeCell ref="AX43:BR43"/>
    <mergeCell ref="BS43:CS43"/>
    <mergeCell ref="CT43:DM43"/>
    <mergeCell ref="F2:J2"/>
    <mergeCell ref="F3:N3"/>
    <mergeCell ref="R3:AI3"/>
    <mergeCell ref="F4:N4"/>
    <mergeCell ref="R4:AG4"/>
  </mergeCells>
  <pageMargins left="0.7" right="0.7" top="1.1437499999999998" bottom="1.1437499999999998" header="0.75" footer="0.7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mamamonte</dc:creator>
  <cp:lastModifiedBy>Кабинет 39</cp:lastModifiedBy>
  <cp:lastPrinted>2025-01-15T15:10:55Z</cp:lastPrinted>
  <dcterms:created xsi:type="dcterms:W3CDTF">2021-09-20T17:47:09Z</dcterms:created>
  <dcterms:modified xsi:type="dcterms:W3CDTF">2025-02-01T12:23:23Z</dcterms:modified>
</cp:coreProperties>
</file>